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eeb77df713c703/Documents/Parish Clerks folders/Accounts/Accounts 2021-22/Budget 2021-22/"/>
    </mc:Choice>
  </mc:AlternateContent>
  <xr:revisionPtr revIDLastSave="896" documentId="8_{8F55DF84-D99B-447E-9266-18C87F595D03}" xr6:coauthVersionLast="47" xr6:coauthVersionMax="47" xr10:uidLastSave="{32E41D3E-F52B-4BDA-9583-D9BBBD94840F}"/>
  <bookViews>
    <workbookView xWindow="-120" yWindow="-120" windowWidth="29040" windowHeight="15840" xr2:uid="{970CF5BB-6022-4657-929D-56C9D15DCB6B}"/>
  </bookViews>
  <sheets>
    <sheet name="Sheet1" sheetId="1" r:id="rId1"/>
  </sheets>
  <definedNames>
    <definedName name="_xlnm.Print_Area" localSheetId="0">Sheet1!$A$1:$J$87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I84" i="1"/>
  <c r="I78" i="1" l="1"/>
  <c r="G32" i="1" l="1"/>
  <c r="G12" i="1"/>
  <c r="G17" i="1"/>
  <c r="E78" i="1"/>
  <c r="E84" i="1" s="1"/>
  <c r="G41" i="1"/>
  <c r="G78" i="1"/>
  <c r="G56" i="1"/>
  <c r="D32" i="1"/>
  <c r="E32" i="1"/>
  <c r="C56" i="1"/>
  <c r="I41" i="1"/>
  <c r="I32" i="1"/>
  <c r="I17" i="1"/>
  <c r="I12" i="1"/>
  <c r="D78" i="1"/>
  <c r="C78" i="1"/>
  <c r="C84" i="1" s="1"/>
  <c r="E41" i="1"/>
  <c r="D41" i="1"/>
  <c r="C41" i="1"/>
  <c r="C32" i="1"/>
  <c r="D22" i="1"/>
  <c r="E17" i="1"/>
  <c r="D17" i="1"/>
  <c r="C17" i="1"/>
  <c r="C12" i="1"/>
  <c r="G58" i="1" l="1"/>
  <c r="E58" i="1"/>
  <c r="D58" i="1"/>
  <c r="C58" i="1"/>
</calcChain>
</file>

<file path=xl/sharedStrings.xml><?xml version="1.0" encoding="utf-8"?>
<sst xmlns="http://schemas.openxmlformats.org/spreadsheetml/2006/main" count="164" uniqueCount="70">
  <si>
    <t>Restricted Funds</t>
  </si>
  <si>
    <t>Admin (General Fund)</t>
  </si>
  <si>
    <t>Year End Forecast</t>
  </si>
  <si>
    <t>Clerk's Salary</t>
  </si>
  <si>
    <t>PAYE</t>
  </si>
  <si>
    <t>SALC sub</t>
  </si>
  <si>
    <t>Website</t>
  </si>
  <si>
    <t>Audit and Payroll Fees</t>
  </si>
  <si>
    <t>Village Hall hire</t>
  </si>
  <si>
    <t>Insurance</t>
  </si>
  <si>
    <t>Course fees</t>
  </si>
  <si>
    <t>Grass/ Trees</t>
  </si>
  <si>
    <t>Grass and hedge cutting</t>
  </si>
  <si>
    <t>Tree work</t>
  </si>
  <si>
    <t>Cemetery/Allotments</t>
  </si>
  <si>
    <t>Cemetery expenses</t>
  </si>
  <si>
    <t>Allotment land rent</t>
  </si>
  <si>
    <t>Miscellaneous</t>
  </si>
  <si>
    <t>Playing Field rent</t>
  </si>
  <si>
    <t>Waste Management</t>
  </si>
  <si>
    <t>Remembrance Day Wreath</t>
  </si>
  <si>
    <t>Data Protection Fee</t>
  </si>
  <si>
    <t>Parish Online Subscription</t>
  </si>
  <si>
    <t>Barn Maintenance</t>
  </si>
  <si>
    <t>Village Hall repairs</t>
  </si>
  <si>
    <t>Street Cleaning / Maintenance</t>
  </si>
  <si>
    <t>Street Cleaner Salary</t>
  </si>
  <si>
    <t>Section 137</t>
  </si>
  <si>
    <t>Grant funding</t>
  </si>
  <si>
    <t>VAT</t>
  </si>
  <si>
    <t>Play Area</t>
  </si>
  <si>
    <t>The Barn Disabled Access</t>
  </si>
  <si>
    <t>Actual</t>
  </si>
  <si>
    <t>Admin</t>
  </si>
  <si>
    <t>Precept</t>
  </si>
  <si>
    <t>Cem</t>
  </si>
  <si>
    <t>Burial Fees</t>
  </si>
  <si>
    <t>Allots</t>
  </si>
  <si>
    <t>Rents</t>
  </si>
  <si>
    <t>Other</t>
  </si>
  <si>
    <t>Wayleave</t>
  </si>
  <si>
    <t>Donations</t>
  </si>
  <si>
    <t>Reclaim for 2019/20</t>
  </si>
  <si>
    <t>Budgeted</t>
  </si>
  <si>
    <t>Variance</t>
  </si>
  <si>
    <t>Proposed Budget</t>
  </si>
  <si>
    <t>Comments</t>
  </si>
  <si>
    <t>SUB TOTAL</t>
  </si>
  <si>
    <t>Village Hall Mgmt Cttee</t>
  </si>
  <si>
    <t>Bus shelter maintenance</t>
  </si>
  <si>
    <t>Anticipated VAT (for reclaim)</t>
  </si>
  <si>
    <t>INCOME</t>
  </si>
  <si>
    <t>EXPENDITURE</t>
  </si>
  <si>
    <t>Other rents</t>
  </si>
  <si>
    <t>VAS Safety Brackets</t>
  </si>
  <si>
    <t>Clerk's expenses</t>
  </si>
  <si>
    <t>Office/ Street Cleaning exp</t>
  </si>
  <si>
    <t>V Hall Cttee reimbursement</t>
  </si>
  <si>
    <t>Renew for 2021/22</t>
  </si>
  <si>
    <t>Likely pay freeeze</t>
  </si>
  <si>
    <t>Proposed Target</t>
  </si>
  <si>
    <t>TOTAL INCOME</t>
  </si>
  <si>
    <t>TOTAL EXPENDITURE</t>
  </si>
  <si>
    <t>as per agreement</t>
  </si>
  <si>
    <t xml:space="preserve">Update to include annual charge </t>
  </si>
  <si>
    <t>carry fwd from 2020/21</t>
  </si>
  <si>
    <t>Reclaim for 2020/21</t>
  </si>
  <si>
    <t>extra cost to be reimbursed</t>
  </si>
  <si>
    <t xml:space="preserve">include WAH allowance from 1/4 </t>
  </si>
  <si>
    <t>SURPLUS OF EXPENDITURE OVER INCOME (Precept)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</si>
</sst>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1" fillId="0" borderId="0" xfId="0" applyNumberFormat="1" applyFont="1" applyAlignment="1">
      <alignment horizontal="left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0" xfId="0" applyFont="1" applyBorder="1"/>
    <xf numFmtId="0" fontId="2" fillId="4" borderId="3" xfId="0" applyFont="1" applyFill="1" applyBorder="1"/>
    <xf numFmtId="0" fontId="1" fillId="2" borderId="3" xfId="0" applyFont="1" applyFill="1" applyBorder="1"/>
    <xf numFmtId="44" fontId="1" fillId="2" borderId="3" xfId="0" applyNumberFormat="1" applyFont="1" applyFill="1" applyBorder="1"/>
    <xf numFmtId="44" fontId="2" fillId="0" borderId="0" xfId="0" applyNumberFormat="1" applyFont="1" applyBorder="1"/>
    <xf numFmtId="44" fontId="3" fillId="0" borderId="3" xfId="0" applyNumberFormat="1" applyFont="1" applyBorder="1"/>
    <xf numFmtId="44" fontId="4" fillId="2" borderId="3" xfId="0" applyNumberFormat="1" applyFont="1" applyFill="1" applyBorder="1"/>
    <xf numFmtId="44" fontId="5" fillId="0" borderId="0" xfId="0" applyNumberFormat="1" applyFont="1"/>
    <xf numFmtId="0" fontId="2" fillId="0" borderId="0" xfId="0" applyFont="1" applyAlignment="1">
      <alignment horizontal="left"/>
    </xf>
    <xf numFmtId="44" fontId="6" fillId="2" borderId="3" xfId="0" applyNumberFormat="1" applyFont="1" applyFill="1" applyBorder="1"/>
    <xf numFmtId="44" fontId="5" fillId="0" borderId="0" xfId="0" applyNumberFormat="1" applyFont="1" applyFill="1"/>
    <xf numFmtId="0" fontId="1" fillId="0" borderId="0" xfId="0" applyFont="1" applyFill="1" applyBorder="1"/>
    <xf numFmtId="44" fontId="2" fillId="0" borderId="0" xfId="0" applyNumberFormat="1" applyFont="1" applyFill="1" applyBorder="1"/>
    <xf numFmtId="44" fontId="1" fillId="0" borderId="0" xfId="0" applyNumberFormat="1" applyFont="1" applyFill="1" applyBorder="1"/>
    <xf numFmtId="44" fontId="5" fillId="0" borderId="0" xfId="0" applyNumberFormat="1" applyFont="1" applyFill="1" applyBorder="1"/>
    <xf numFmtId="44" fontId="2" fillId="0" borderId="3" xfId="0" applyNumberFormat="1" applyFont="1" applyFill="1" applyBorder="1"/>
    <xf numFmtId="44" fontId="2" fillId="0" borderId="0" xfId="0" applyNumberFormat="1" applyFont="1" applyFill="1"/>
    <xf numFmtId="44" fontId="7" fillId="0" borderId="3" xfId="0" applyNumberFormat="1" applyFont="1" applyBorder="1"/>
    <xf numFmtId="164" fontId="2" fillId="0" borderId="3" xfId="0" applyNumberFormat="1" applyFont="1" applyFill="1" applyBorder="1"/>
    <xf numFmtId="44" fontId="2" fillId="2" borderId="3" xfId="0" applyNumberFormat="1" applyFont="1" applyFill="1" applyBorder="1"/>
    <xf numFmtId="44" fontId="5" fillId="0" borderId="0" xfId="0" applyNumberFormat="1" applyFont="1" applyBorder="1"/>
    <xf numFmtId="164" fontId="1" fillId="2" borderId="3" xfId="0" applyNumberFormat="1" applyFont="1" applyFill="1" applyBorder="1"/>
    <xf numFmtId="0" fontId="1" fillId="0" borderId="0" xfId="0" applyFont="1" applyBorder="1"/>
    <xf numFmtId="44" fontId="1" fillId="0" borderId="0" xfId="0" applyNumberFormat="1" applyFont="1" applyBorder="1"/>
    <xf numFmtId="44" fontId="1" fillId="0" borderId="0" xfId="0" applyNumberFormat="1" applyFont="1" applyBorder="1" applyAlignment="1">
      <alignment horizontal="left" wrapText="1"/>
    </xf>
    <xf numFmtId="4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4" xfId="0" applyFont="1" applyBorder="1"/>
    <xf numFmtId="4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1" fillId="4" borderId="3" xfId="0" applyFont="1" applyFill="1" applyBorder="1"/>
    <xf numFmtId="44" fontId="1" fillId="4" borderId="3" xfId="0" applyNumberFormat="1" applyFont="1" applyFill="1" applyBorder="1"/>
    <xf numFmtId="44" fontId="4" fillId="4" borderId="3" xfId="0" applyNumberFormat="1" applyFont="1" applyFill="1" applyBorder="1"/>
    <xf numFmtId="164" fontId="1" fillId="4" borderId="3" xfId="0" applyNumberFormat="1" applyFont="1" applyFill="1" applyBorder="1"/>
    <xf numFmtId="0" fontId="8" fillId="0" borderId="5" xfId="0" applyFont="1" applyBorder="1"/>
    <xf numFmtId="44" fontId="8" fillId="0" borderId="5" xfId="0" applyNumberFormat="1" applyFont="1" applyBorder="1"/>
    <xf numFmtId="164" fontId="1" fillId="0" borderId="5" xfId="0" applyNumberFormat="1" applyFont="1" applyBorder="1"/>
    <xf numFmtId="0" fontId="8" fillId="0" borderId="0" xfId="0" applyFont="1"/>
    <xf numFmtId="44" fontId="8" fillId="0" borderId="0" xfId="0" applyNumberFormat="1" applyFont="1"/>
    <xf numFmtId="44" fontId="1" fillId="0" borderId="3" xfId="0" applyNumberFormat="1" applyFont="1" applyBorder="1"/>
    <xf numFmtId="164" fontId="1" fillId="0" borderId="3" xfId="0" applyNumberFormat="1" applyFont="1" applyBorder="1"/>
    <xf numFmtId="0" fontId="2" fillId="0" borderId="0" xfId="0" applyFont="1" applyFill="1"/>
    <xf numFmtId="164" fontId="1" fillId="0" borderId="0" xfId="0" applyNumberFormat="1" applyFont="1" applyFill="1" applyBorder="1"/>
    <xf numFmtId="164" fontId="2" fillId="0" borderId="3" xfId="0" applyNumberFormat="1" applyFont="1" applyBorder="1"/>
    <xf numFmtId="44" fontId="1" fillId="0" borderId="3" xfId="0" applyNumberFormat="1" applyFont="1" applyBorder="1" applyAlignment="1">
      <alignment wrapText="1"/>
    </xf>
    <xf numFmtId="44" fontId="1" fillId="2" borderId="3" xfId="0" applyNumberFormat="1" applyFont="1" applyFill="1" applyBorder="1" applyAlignment="1">
      <alignment wrapText="1"/>
    </xf>
    <xf numFmtId="164" fontId="1" fillId="3" borderId="0" xfId="0" applyNumberFormat="1" applyFont="1" applyFill="1" applyBorder="1"/>
    <xf numFmtId="44" fontId="5" fillId="4" borderId="3" xfId="0" applyNumberFormat="1" applyFont="1" applyFill="1" applyBorder="1"/>
    <xf numFmtId="0" fontId="1" fillId="5" borderId="3" xfId="0" applyFont="1" applyFill="1" applyBorder="1"/>
    <xf numFmtId="44" fontId="2" fillId="5" borderId="3" xfId="0" applyNumberFormat="1" applyFont="1" applyFill="1" applyBorder="1"/>
    <xf numFmtId="0" fontId="2" fillId="5" borderId="3" xfId="0" applyFont="1" applyFill="1" applyBorder="1"/>
    <xf numFmtId="44" fontId="1" fillId="5" borderId="3" xfId="0" applyNumberFormat="1" applyFont="1" applyFill="1" applyBorder="1"/>
    <xf numFmtId="44" fontId="1" fillId="0" borderId="2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048C-DC0C-4EDC-BF12-697E550825DF}">
  <dimension ref="A1:M86"/>
  <sheetViews>
    <sheetView tabSelected="1" topLeftCell="A47" zoomScaleNormal="100" workbookViewId="0">
      <selection activeCell="N67" sqref="N67"/>
    </sheetView>
  </sheetViews>
  <sheetFormatPr defaultRowHeight="12.75" x14ac:dyDescent="0.2"/>
  <cols>
    <col min="1" max="1" width="7.85546875" style="2" customWidth="1"/>
    <col min="2" max="2" width="26.42578125" style="2" customWidth="1"/>
    <col min="3" max="3" width="12.140625" style="3" customWidth="1"/>
    <col min="4" max="4" width="11.5703125" style="3" customWidth="1"/>
    <col min="5" max="5" width="14.5703125" style="3" customWidth="1"/>
    <col min="6" max="6" width="3.28515625" style="3" customWidth="1"/>
    <col min="7" max="7" width="10.140625" style="2" customWidth="1"/>
    <col min="8" max="8" width="3.42578125" style="2" customWidth="1"/>
    <col min="9" max="9" width="16" style="2" customWidth="1"/>
    <col min="10" max="10" width="30.5703125" style="2" customWidth="1"/>
    <col min="11" max="12" width="9.140625" style="2"/>
    <col min="13" max="13" width="11" style="2" customWidth="1"/>
    <col min="14" max="16384" width="9.140625" style="2"/>
  </cols>
  <sheetData>
    <row r="1" spans="1:10" x14ac:dyDescent="0.2">
      <c r="A1" s="1" t="s">
        <v>52</v>
      </c>
    </row>
    <row r="2" spans="1:10" ht="28.5" customHeight="1" x14ac:dyDescent="0.2">
      <c r="A2" s="65" t="s">
        <v>1</v>
      </c>
      <c r="B2" s="65"/>
      <c r="C2" s="4" t="s">
        <v>43</v>
      </c>
      <c r="D2" s="5" t="s">
        <v>32</v>
      </c>
      <c r="E2" s="6" t="s">
        <v>2</v>
      </c>
      <c r="F2" s="6"/>
      <c r="G2" s="7" t="s">
        <v>44</v>
      </c>
      <c r="H2" s="7"/>
      <c r="I2" s="1" t="s">
        <v>45</v>
      </c>
      <c r="J2" s="1" t="s">
        <v>46</v>
      </c>
    </row>
    <row r="3" spans="1:10" x14ac:dyDescent="0.2">
      <c r="B3" s="8" t="s">
        <v>3</v>
      </c>
      <c r="C3" s="9">
        <v>3400</v>
      </c>
      <c r="D3" s="9">
        <v>2735</v>
      </c>
      <c r="E3" s="9">
        <v>3372</v>
      </c>
      <c r="F3" s="9"/>
      <c r="G3" s="9">
        <v>-8</v>
      </c>
      <c r="H3" s="10"/>
      <c r="I3" s="9">
        <v>3712</v>
      </c>
      <c r="J3" s="11" t="s">
        <v>68</v>
      </c>
    </row>
    <row r="4" spans="1:10" x14ac:dyDescent="0.2">
      <c r="B4" s="8" t="s">
        <v>4</v>
      </c>
      <c r="C4" s="9">
        <v>1210</v>
      </c>
      <c r="D4" s="9">
        <v>877</v>
      </c>
      <c r="E4" s="9">
        <v>1170</v>
      </c>
      <c r="F4" s="9"/>
      <c r="G4" s="9">
        <v>-40</v>
      </c>
      <c r="H4" s="10"/>
      <c r="I4" s="9">
        <v>1210</v>
      </c>
    </row>
    <row r="5" spans="1:10" x14ac:dyDescent="0.2">
      <c r="B5" s="8" t="s">
        <v>55</v>
      </c>
      <c r="C5" s="9">
        <v>0</v>
      </c>
      <c r="D5" s="9">
        <v>22.49</v>
      </c>
      <c r="E5" s="9">
        <v>39</v>
      </c>
      <c r="F5" s="9"/>
      <c r="G5" s="9">
        <v>39</v>
      </c>
      <c r="H5" s="10"/>
      <c r="I5" s="9">
        <v>40</v>
      </c>
    </row>
    <row r="6" spans="1:10" x14ac:dyDescent="0.2">
      <c r="B6" s="8" t="s">
        <v>5</v>
      </c>
      <c r="C6" s="9">
        <v>250</v>
      </c>
      <c r="D6" s="9">
        <v>259</v>
      </c>
      <c r="E6" s="9">
        <v>260</v>
      </c>
      <c r="F6" s="9"/>
      <c r="G6" s="9">
        <v>10</v>
      </c>
      <c r="H6" s="10"/>
      <c r="I6" s="9">
        <v>260</v>
      </c>
    </row>
    <row r="7" spans="1:10" x14ac:dyDescent="0.2">
      <c r="B7" s="8" t="s">
        <v>6</v>
      </c>
      <c r="C7" s="9">
        <v>50</v>
      </c>
      <c r="D7" s="9">
        <v>60</v>
      </c>
      <c r="E7" s="9">
        <v>60</v>
      </c>
      <c r="F7" s="9"/>
      <c r="G7" s="9">
        <v>10</v>
      </c>
      <c r="H7" s="10"/>
      <c r="I7" s="9">
        <v>60</v>
      </c>
    </row>
    <row r="8" spans="1:10" x14ac:dyDescent="0.2">
      <c r="B8" s="8" t="s">
        <v>7</v>
      </c>
      <c r="C8" s="9">
        <v>575</v>
      </c>
      <c r="D8" s="9">
        <v>83</v>
      </c>
      <c r="E8" s="9">
        <v>575</v>
      </c>
      <c r="F8" s="9"/>
      <c r="G8" s="9">
        <v>0</v>
      </c>
      <c r="H8" s="10"/>
      <c r="I8" s="9">
        <v>575</v>
      </c>
    </row>
    <row r="9" spans="1:10" x14ac:dyDescent="0.2">
      <c r="B9" s="8" t="s">
        <v>8</v>
      </c>
      <c r="C9" s="9">
        <v>200</v>
      </c>
      <c r="D9" s="9">
        <v>125</v>
      </c>
      <c r="E9" s="9">
        <v>125</v>
      </c>
      <c r="F9" s="9"/>
      <c r="G9" s="9">
        <v>-75</v>
      </c>
      <c r="H9" s="10"/>
      <c r="I9" s="9">
        <v>200</v>
      </c>
    </row>
    <row r="10" spans="1:10" x14ac:dyDescent="0.2">
      <c r="B10" s="8" t="s">
        <v>9</v>
      </c>
      <c r="C10" s="9">
        <v>1200</v>
      </c>
      <c r="D10" s="9">
        <v>1340</v>
      </c>
      <c r="E10" s="9">
        <v>1340</v>
      </c>
      <c r="F10" s="9"/>
      <c r="G10" s="9">
        <v>140</v>
      </c>
      <c r="H10" s="10"/>
      <c r="I10" s="9">
        <v>1400</v>
      </c>
    </row>
    <row r="11" spans="1:10" x14ac:dyDescent="0.2">
      <c r="B11" s="8" t="s">
        <v>10</v>
      </c>
      <c r="C11" s="9">
        <v>200</v>
      </c>
      <c r="D11" s="9">
        <v>75</v>
      </c>
      <c r="E11" s="9">
        <v>75</v>
      </c>
      <c r="F11" s="9"/>
      <c r="G11" s="9">
        <v>-125</v>
      </c>
      <c r="H11" s="10"/>
      <c r="I11" s="9">
        <v>200</v>
      </c>
    </row>
    <row r="12" spans="1:10" x14ac:dyDescent="0.2">
      <c r="B12" s="12" t="s">
        <v>47</v>
      </c>
      <c r="C12" s="13">
        <f>SUM(C3:C11)</f>
        <v>7085</v>
      </c>
      <c r="D12" s="13">
        <f>SUM(D3:D11)</f>
        <v>5576.49</v>
      </c>
      <c r="E12" s="13">
        <f>SUM(E3:E11)</f>
        <v>7016</v>
      </c>
      <c r="F12" s="13"/>
      <c r="G12" s="13">
        <f>SUM(G3:G11)</f>
        <v>-49</v>
      </c>
      <c r="H12" s="14"/>
      <c r="I12" s="13">
        <f>SUM(I3:I11)</f>
        <v>7657</v>
      </c>
    </row>
    <row r="14" spans="1:10" ht="25.5" x14ac:dyDescent="0.2">
      <c r="A14" s="1" t="s">
        <v>11</v>
      </c>
      <c r="C14" s="4" t="s">
        <v>43</v>
      </c>
      <c r="D14" s="5" t="s">
        <v>32</v>
      </c>
      <c r="E14" s="6" t="s">
        <v>2</v>
      </c>
      <c r="F14" s="6"/>
      <c r="G14" s="7" t="s">
        <v>44</v>
      </c>
      <c r="I14" s="1" t="s">
        <v>45</v>
      </c>
      <c r="J14" s="1" t="s">
        <v>46</v>
      </c>
    </row>
    <row r="15" spans="1:10" x14ac:dyDescent="0.2">
      <c r="B15" s="8" t="s">
        <v>12</v>
      </c>
      <c r="C15" s="9">
        <v>5553</v>
      </c>
      <c r="D15" s="9">
        <v>5553</v>
      </c>
      <c r="E15" s="9">
        <v>5553</v>
      </c>
      <c r="F15" s="9"/>
      <c r="G15" s="9">
        <v>0</v>
      </c>
      <c r="I15" s="9">
        <v>5553</v>
      </c>
      <c r="J15" s="11" t="s">
        <v>67</v>
      </c>
    </row>
    <row r="16" spans="1:10" x14ac:dyDescent="0.2">
      <c r="B16" s="8" t="s">
        <v>13</v>
      </c>
      <c r="C16" s="9">
        <v>1000</v>
      </c>
      <c r="D16" s="9">
        <v>870</v>
      </c>
      <c r="E16" s="9">
        <v>870</v>
      </c>
      <c r="F16" s="9"/>
      <c r="G16" s="15">
        <v>-130</v>
      </c>
      <c r="I16" s="9">
        <v>750</v>
      </c>
    </row>
    <row r="17" spans="1:10" x14ac:dyDescent="0.2">
      <c r="B17" s="12" t="s">
        <v>47</v>
      </c>
      <c r="C17" s="13">
        <f>SUM(C15:C16)</f>
        <v>6553</v>
      </c>
      <c r="D17" s="13">
        <f>SUM(D15:D16)</f>
        <v>6423</v>
      </c>
      <c r="E17" s="13">
        <f>SUM(E15:E16)</f>
        <v>6423</v>
      </c>
      <c r="F17" s="13"/>
      <c r="G17" s="16">
        <f>SUM(G15:G16)</f>
        <v>-130</v>
      </c>
      <c r="H17" s="17"/>
      <c r="I17" s="13">
        <f>SUM(I15:I16)</f>
        <v>6303</v>
      </c>
      <c r="J17" s="18"/>
    </row>
    <row r="19" spans="1:10" ht="25.5" x14ac:dyDescent="0.2">
      <c r="A19" s="66" t="s">
        <v>14</v>
      </c>
      <c r="B19" s="66"/>
      <c r="C19" s="4" t="s">
        <v>43</v>
      </c>
      <c r="D19" s="5" t="s">
        <v>32</v>
      </c>
      <c r="E19" s="6" t="s">
        <v>2</v>
      </c>
      <c r="F19" s="6"/>
      <c r="G19" s="7" t="s">
        <v>44</v>
      </c>
      <c r="I19" s="1" t="s">
        <v>45</v>
      </c>
      <c r="J19" s="1" t="s">
        <v>46</v>
      </c>
    </row>
    <row r="20" spans="1:10" x14ac:dyDescent="0.2">
      <c r="B20" s="8" t="s">
        <v>15</v>
      </c>
      <c r="C20" s="9">
        <v>105</v>
      </c>
      <c r="D20" s="9">
        <v>10</v>
      </c>
      <c r="E20" s="9">
        <v>10</v>
      </c>
      <c r="F20" s="9"/>
      <c r="G20" s="9">
        <v>-95</v>
      </c>
      <c r="I20" s="9">
        <v>105</v>
      </c>
    </row>
    <row r="21" spans="1:10" x14ac:dyDescent="0.2">
      <c r="B21" s="8" t="s">
        <v>16</v>
      </c>
      <c r="C21" s="9">
        <v>0</v>
      </c>
      <c r="D21" s="9">
        <v>10</v>
      </c>
      <c r="E21" s="9">
        <v>10</v>
      </c>
      <c r="F21" s="9"/>
      <c r="G21" s="9">
        <v>10</v>
      </c>
      <c r="I21" s="9">
        <v>10</v>
      </c>
      <c r="J21" s="11" t="s">
        <v>64</v>
      </c>
    </row>
    <row r="22" spans="1:10" x14ac:dyDescent="0.2">
      <c r="B22" s="12" t="s">
        <v>47</v>
      </c>
      <c r="C22" s="13">
        <v>105</v>
      </c>
      <c r="D22" s="13">
        <f>SUM(D20:D21)</f>
        <v>20</v>
      </c>
      <c r="E22" s="13">
        <v>20</v>
      </c>
      <c r="F22" s="13"/>
      <c r="G22" s="13">
        <v>-85</v>
      </c>
      <c r="H22" s="3"/>
      <c r="I22" s="13">
        <v>115</v>
      </c>
    </row>
    <row r="24" spans="1:10" ht="25.5" x14ac:dyDescent="0.2">
      <c r="A24" s="66" t="s">
        <v>17</v>
      </c>
      <c r="B24" s="66"/>
      <c r="C24" s="4" t="s">
        <v>43</v>
      </c>
      <c r="D24" s="5" t="s">
        <v>32</v>
      </c>
      <c r="E24" s="6" t="s">
        <v>2</v>
      </c>
      <c r="F24" s="6"/>
      <c r="G24" s="7" t="s">
        <v>44</v>
      </c>
      <c r="I24" s="1" t="s">
        <v>45</v>
      </c>
      <c r="J24" s="1" t="s">
        <v>46</v>
      </c>
    </row>
    <row r="25" spans="1:10" x14ac:dyDescent="0.2">
      <c r="B25" s="8" t="s">
        <v>18</v>
      </c>
      <c r="C25" s="9">
        <v>210</v>
      </c>
      <c r="D25" s="9">
        <v>210</v>
      </c>
      <c r="E25" s="9">
        <v>210</v>
      </c>
      <c r="F25" s="9"/>
      <c r="G25" s="9">
        <v>0</v>
      </c>
      <c r="I25" s="9">
        <v>210</v>
      </c>
    </row>
    <row r="26" spans="1:10" x14ac:dyDescent="0.2">
      <c r="B26" s="8" t="s">
        <v>53</v>
      </c>
      <c r="C26" s="9">
        <v>0</v>
      </c>
      <c r="D26" s="9">
        <v>849</v>
      </c>
      <c r="E26" s="9">
        <v>849</v>
      </c>
      <c r="F26" s="9"/>
      <c r="G26" s="9">
        <v>849</v>
      </c>
      <c r="I26" s="9">
        <v>849</v>
      </c>
      <c r="J26" s="11" t="s">
        <v>64</v>
      </c>
    </row>
    <row r="27" spans="1:10" x14ac:dyDescent="0.2">
      <c r="B27" s="8" t="s">
        <v>19</v>
      </c>
      <c r="C27" s="9">
        <v>250</v>
      </c>
      <c r="D27" s="9">
        <v>213</v>
      </c>
      <c r="E27" s="9">
        <v>250</v>
      </c>
      <c r="F27" s="9"/>
      <c r="G27" s="9">
        <v>0</v>
      </c>
      <c r="I27" s="9">
        <v>250</v>
      </c>
    </row>
    <row r="28" spans="1:10" x14ac:dyDescent="0.2">
      <c r="B28" s="8" t="s">
        <v>20</v>
      </c>
      <c r="C28" s="9">
        <v>20</v>
      </c>
      <c r="D28" s="9">
        <v>20</v>
      </c>
      <c r="E28" s="9">
        <v>20</v>
      </c>
      <c r="F28" s="9"/>
      <c r="G28" s="9">
        <v>0</v>
      </c>
      <c r="I28" s="9">
        <v>20</v>
      </c>
    </row>
    <row r="29" spans="1:10" x14ac:dyDescent="0.2">
      <c r="B29" s="8" t="s">
        <v>21</v>
      </c>
      <c r="C29" s="9">
        <v>115</v>
      </c>
      <c r="D29" s="9">
        <v>40</v>
      </c>
      <c r="E29" s="9">
        <v>115</v>
      </c>
      <c r="F29" s="9"/>
      <c r="G29" s="9">
        <v>0</v>
      </c>
      <c r="I29" s="9">
        <v>115</v>
      </c>
    </row>
    <row r="30" spans="1:10" x14ac:dyDescent="0.2">
      <c r="B30" s="8" t="s">
        <v>54</v>
      </c>
      <c r="C30" s="9">
        <v>0</v>
      </c>
      <c r="D30" s="9">
        <v>207.5</v>
      </c>
      <c r="E30" s="9">
        <v>207.5</v>
      </c>
      <c r="F30" s="9"/>
      <c r="G30" s="9">
        <v>207.5</v>
      </c>
      <c r="I30" s="9">
        <v>0</v>
      </c>
    </row>
    <row r="31" spans="1:10" x14ac:dyDescent="0.2">
      <c r="B31" s="8" t="s">
        <v>22</v>
      </c>
      <c r="C31" s="9">
        <v>0</v>
      </c>
      <c r="D31" s="9">
        <v>60</v>
      </c>
      <c r="E31" s="9">
        <v>60</v>
      </c>
      <c r="F31" s="9"/>
      <c r="G31" s="9">
        <v>-60</v>
      </c>
      <c r="I31" s="9">
        <v>60</v>
      </c>
      <c r="J31" s="11" t="s">
        <v>58</v>
      </c>
    </row>
    <row r="32" spans="1:10" x14ac:dyDescent="0.2">
      <c r="B32" s="12" t="s">
        <v>47</v>
      </c>
      <c r="C32" s="13">
        <f>SUM(C25:C31)</f>
        <v>595</v>
      </c>
      <c r="D32" s="13">
        <f>SUM(D25:D31)</f>
        <v>1599.5</v>
      </c>
      <c r="E32" s="13">
        <f>SUM(E25:E31)</f>
        <v>1711.5</v>
      </c>
      <c r="F32" s="13"/>
      <c r="G32" s="19">
        <f>SUM(G25:G31)</f>
        <v>996.5</v>
      </c>
      <c r="H32" s="20"/>
      <c r="I32" s="13">
        <f>SUM(I25:I31)</f>
        <v>1504</v>
      </c>
    </row>
    <row r="33" spans="1:10" x14ac:dyDescent="0.2">
      <c r="B33" s="21"/>
      <c r="C33" s="22"/>
      <c r="D33" s="23"/>
      <c r="E33" s="23"/>
      <c r="F33" s="23"/>
      <c r="G33" s="24"/>
      <c r="H33" s="20"/>
      <c r="I33" s="23"/>
    </row>
    <row r="34" spans="1:10" ht="25.5" x14ac:dyDescent="0.2">
      <c r="A34" s="66" t="s">
        <v>23</v>
      </c>
      <c r="B34" s="66"/>
      <c r="C34" s="4" t="s">
        <v>43</v>
      </c>
      <c r="D34" s="5" t="s">
        <v>32</v>
      </c>
      <c r="E34" s="6" t="s">
        <v>2</v>
      </c>
      <c r="F34" s="6"/>
      <c r="G34" s="7" t="s">
        <v>44</v>
      </c>
      <c r="I34" s="1" t="s">
        <v>45</v>
      </c>
      <c r="J34" s="1" t="s">
        <v>46</v>
      </c>
    </row>
    <row r="35" spans="1:10" x14ac:dyDescent="0.2">
      <c r="B35" s="8" t="s">
        <v>24</v>
      </c>
      <c r="C35" s="9">
        <v>500</v>
      </c>
      <c r="D35" s="9">
        <v>486</v>
      </c>
      <c r="E35" s="9">
        <v>486</v>
      </c>
      <c r="F35" s="9"/>
      <c r="G35" s="25">
        <v>-14</v>
      </c>
      <c r="I35" s="9">
        <v>500</v>
      </c>
    </row>
    <row r="36" spans="1:10" x14ac:dyDescent="0.2">
      <c r="B36" s="12" t="s">
        <v>47</v>
      </c>
      <c r="C36" s="13">
        <v>500</v>
      </c>
      <c r="D36" s="13">
        <v>486</v>
      </c>
      <c r="E36" s="13">
        <v>486</v>
      </c>
      <c r="F36" s="13"/>
      <c r="G36" s="13">
        <v>-14</v>
      </c>
      <c r="H36" s="26"/>
      <c r="I36" s="13">
        <v>500</v>
      </c>
    </row>
    <row r="37" spans="1:10" x14ac:dyDescent="0.2">
      <c r="D37" s="2"/>
      <c r="E37" s="2"/>
      <c r="F37" s="2"/>
    </row>
    <row r="38" spans="1:10" ht="25.5" x14ac:dyDescent="0.2">
      <c r="A38" s="66" t="s">
        <v>25</v>
      </c>
      <c r="B38" s="66"/>
      <c r="C38" s="4" t="s">
        <v>43</v>
      </c>
      <c r="D38" s="5" t="s">
        <v>32</v>
      </c>
      <c r="E38" s="6" t="s">
        <v>2</v>
      </c>
      <c r="F38" s="6"/>
      <c r="G38" s="7" t="s">
        <v>44</v>
      </c>
      <c r="I38" s="1" t="s">
        <v>45</v>
      </c>
      <c r="J38" s="1" t="s">
        <v>46</v>
      </c>
    </row>
    <row r="39" spans="1:10" x14ac:dyDescent="0.2">
      <c r="B39" s="8" t="s">
        <v>26</v>
      </c>
      <c r="C39" s="9">
        <v>1420</v>
      </c>
      <c r="D39" s="9">
        <v>1163</v>
      </c>
      <c r="E39" s="27">
        <v>1433</v>
      </c>
      <c r="F39" s="27"/>
      <c r="G39" s="27">
        <v>13</v>
      </c>
      <c r="H39" s="17"/>
      <c r="I39" s="9">
        <v>1420</v>
      </c>
      <c r="J39" s="11" t="s">
        <v>59</v>
      </c>
    </row>
    <row r="40" spans="1:10" x14ac:dyDescent="0.2">
      <c r="B40" s="8" t="s">
        <v>56</v>
      </c>
      <c r="C40" s="9">
        <v>150</v>
      </c>
      <c r="D40" s="9">
        <v>8</v>
      </c>
      <c r="E40" s="9">
        <v>16</v>
      </c>
      <c r="F40" s="9"/>
      <c r="G40" s="27">
        <v>-134</v>
      </c>
      <c r="I40" s="9">
        <v>150</v>
      </c>
    </row>
    <row r="41" spans="1:10" x14ac:dyDescent="0.2">
      <c r="B41" s="12" t="s">
        <v>47</v>
      </c>
      <c r="C41" s="13">
        <f>SUM(C39:C40)</f>
        <v>1570</v>
      </c>
      <c r="D41" s="13">
        <f>SUM(D39:D40)</f>
        <v>1171</v>
      </c>
      <c r="E41" s="13">
        <f>SUM(E39:E40)</f>
        <v>1449</v>
      </c>
      <c r="F41" s="13"/>
      <c r="G41" s="13">
        <f>SUM(G39:G40)</f>
        <v>-121</v>
      </c>
      <c r="H41" s="3"/>
      <c r="I41" s="13">
        <f>SUM(I39:I40)</f>
        <v>1570</v>
      </c>
    </row>
    <row r="43" spans="1:10" ht="25.5" x14ac:dyDescent="0.2">
      <c r="A43" s="1" t="s">
        <v>27</v>
      </c>
      <c r="C43" s="4" t="s">
        <v>43</v>
      </c>
      <c r="D43" s="5" t="s">
        <v>32</v>
      </c>
      <c r="E43" s="6" t="s">
        <v>2</v>
      </c>
      <c r="F43" s="6"/>
      <c r="G43" s="7" t="s">
        <v>44</v>
      </c>
      <c r="I43" s="1" t="s">
        <v>45</v>
      </c>
      <c r="J43" s="1" t="s">
        <v>46</v>
      </c>
    </row>
    <row r="44" spans="1:10" x14ac:dyDescent="0.2">
      <c r="B44" s="8" t="s">
        <v>28</v>
      </c>
      <c r="C44" s="9">
        <v>1500</v>
      </c>
      <c r="D44" s="9">
        <v>1500</v>
      </c>
      <c r="E44" s="9">
        <v>1500</v>
      </c>
      <c r="F44" s="9"/>
      <c r="G44" s="27">
        <v>0</v>
      </c>
      <c r="I44" s="9">
        <v>1500</v>
      </c>
    </row>
    <row r="45" spans="1:10" x14ac:dyDescent="0.2">
      <c r="B45" s="12" t="s">
        <v>47</v>
      </c>
      <c r="C45" s="13">
        <v>1500</v>
      </c>
      <c r="D45" s="13">
        <v>1500</v>
      </c>
      <c r="E45" s="13">
        <v>1500</v>
      </c>
      <c r="F45" s="13"/>
      <c r="G45" s="13">
        <v>0</v>
      </c>
      <c r="H45" s="3"/>
      <c r="I45" s="13">
        <v>1500</v>
      </c>
    </row>
    <row r="46" spans="1:10" x14ac:dyDescent="0.2">
      <c r="B46" s="21"/>
      <c r="C46" s="23"/>
      <c r="D46" s="23"/>
      <c r="E46" s="23"/>
      <c r="F46" s="23"/>
      <c r="G46" s="22"/>
      <c r="H46" s="3"/>
      <c r="I46" s="23"/>
    </row>
    <row r="47" spans="1:10" ht="25.5" x14ac:dyDescent="0.2">
      <c r="A47" s="1" t="s">
        <v>29</v>
      </c>
      <c r="C47" s="4" t="s">
        <v>43</v>
      </c>
      <c r="D47" s="5" t="s">
        <v>32</v>
      </c>
      <c r="E47" s="6" t="s">
        <v>2</v>
      </c>
      <c r="F47" s="6"/>
      <c r="G47" s="7" t="s">
        <v>44</v>
      </c>
      <c r="I47" s="1" t="s">
        <v>45</v>
      </c>
      <c r="J47" s="1" t="s">
        <v>46</v>
      </c>
    </row>
    <row r="48" spans="1:10" x14ac:dyDescent="0.2">
      <c r="A48" s="1"/>
      <c r="B48" s="8" t="s">
        <v>50</v>
      </c>
      <c r="C48" s="9">
        <v>2500</v>
      </c>
      <c r="D48" s="9">
        <v>1832</v>
      </c>
      <c r="E48" s="9">
        <v>1900</v>
      </c>
      <c r="F48" s="9"/>
      <c r="G48" s="27">
        <v>600</v>
      </c>
      <c r="H48" s="10"/>
      <c r="I48" s="28">
        <v>2000</v>
      </c>
    </row>
    <row r="49" spans="1:13" x14ac:dyDescent="0.2">
      <c r="A49" s="1"/>
      <c r="B49" s="12" t="s">
        <v>47</v>
      </c>
      <c r="C49" s="13">
        <v>2500</v>
      </c>
      <c r="D49" s="29">
        <v>1832</v>
      </c>
      <c r="E49" s="13">
        <v>1900</v>
      </c>
      <c r="F49" s="29"/>
      <c r="G49" s="16">
        <v>-600</v>
      </c>
      <c r="H49" s="30"/>
      <c r="I49" s="31">
        <v>2000</v>
      </c>
    </row>
    <row r="50" spans="1:13" x14ac:dyDescent="0.2">
      <c r="A50" s="32"/>
      <c r="B50" s="10"/>
      <c r="C50" s="14"/>
      <c r="D50" s="33"/>
      <c r="E50" s="14"/>
      <c r="F50" s="14"/>
      <c r="G50" s="10"/>
      <c r="H50" s="10"/>
    </row>
    <row r="51" spans="1:13" ht="25.5" x14ac:dyDescent="0.2">
      <c r="A51" s="67" t="s">
        <v>0</v>
      </c>
      <c r="B51" s="67"/>
      <c r="C51" s="4" t="s">
        <v>43</v>
      </c>
      <c r="D51" s="34" t="s">
        <v>32</v>
      </c>
      <c r="E51" s="35" t="s">
        <v>2</v>
      </c>
      <c r="F51" s="35"/>
      <c r="G51" s="36" t="s">
        <v>44</v>
      </c>
      <c r="I51" s="32" t="s">
        <v>45</v>
      </c>
      <c r="J51" s="1" t="s">
        <v>46</v>
      </c>
    </row>
    <row r="52" spans="1:13" x14ac:dyDescent="0.2">
      <c r="A52" s="37"/>
      <c r="B52" s="8" t="s">
        <v>48</v>
      </c>
      <c r="C52" s="9">
        <v>500</v>
      </c>
      <c r="D52" s="9">
        <v>500</v>
      </c>
      <c r="E52" s="9">
        <v>500</v>
      </c>
      <c r="F52" s="9"/>
      <c r="G52" s="9">
        <v>0</v>
      </c>
      <c r="I52" s="28">
        <v>250</v>
      </c>
      <c r="J52" s="11" t="s">
        <v>63</v>
      </c>
    </row>
    <row r="53" spans="1:13" x14ac:dyDescent="0.2">
      <c r="A53" s="10"/>
      <c r="B53" s="8" t="s">
        <v>30</v>
      </c>
      <c r="C53" s="9">
        <v>0</v>
      </c>
      <c r="D53" s="9">
        <v>0</v>
      </c>
      <c r="E53" s="9">
        <v>0</v>
      </c>
      <c r="F53" s="9"/>
      <c r="G53" s="9">
        <v>0</v>
      </c>
      <c r="I53" s="28">
        <v>0</v>
      </c>
      <c r="J53" s="11" t="s">
        <v>65</v>
      </c>
    </row>
    <row r="54" spans="1:13" x14ac:dyDescent="0.2">
      <c r="A54" s="10"/>
      <c r="B54" s="8" t="s">
        <v>31</v>
      </c>
      <c r="C54" s="9">
        <v>0</v>
      </c>
      <c r="D54" s="9">
        <v>0</v>
      </c>
      <c r="E54" s="9">
        <v>0</v>
      </c>
      <c r="F54" s="9"/>
      <c r="G54" s="9">
        <v>0</v>
      </c>
      <c r="H54" s="3"/>
      <c r="I54" s="28">
        <v>0</v>
      </c>
      <c r="J54" s="11" t="s">
        <v>65</v>
      </c>
    </row>
    <row r="55" spans="1:13" x14ac:dyDescent="0.2">
      <c r="A55" s="32"/>
      <c r="B55" s="8" t="s">
        <v>49</v>
      </c>
      <c r="C55" s="9">
        <v>0</v>
      </c>
      <c r="D55" s="9">
        <v>0</v>
      </c>
      <c r="E55" s="9">
        <v>0</v>
      </c>
      <c r="F55" s="9"/>
      <c r="G55" s="9">
        <v>0</v>
      </c>
      <c r="H55" s="3"/>
      <c r="I55" s="28">
        <v>0</v>
      </c>
      <c r="J55" s="11" t="s">
        <v>65</v>
      </c>
    </row>
    <row r="56" spans="1:13" x14ac:dyDescent="0.2">
      <c r="A56" s="32"/>
      <c r="B56" s="12" t="s">
        <v>47</v>
      </c>
      <c r="C56" s="13">
        <f>SUM(C52:C55)</f>
        <v>500</v>
      </c>
      <c r="D56" s="13">
        <v>500</v>
      </c>
      <c r="E56" s="13">
        <v>500</v>
      </c>
      <c r="F56" s="29"/>
      <c r="G56" s="19">
        <f>SUM(G52:G55)</f>
        <v>0</v>
      </c>
      <c r="H56" s="3"/>
      <c r="I56" s="31">
        <v>250</v>
      </c>
      <c r="M56" s="14"/>
    </row>
    <row r="57" spans="1:13" ht="15.75" customHeight="1" x14ac:dyDescent="0.2">
      <c r="A57" s="1"/>
      <c r="D57" s="62"/>
      <c r="E57" s="63"/>
      <c r="F57" s="63"/>
      <c r="G57" s="63"/>
      <c r="H57" s="38"/>
      <c r="I57" s="39"/>
      <c r="M57" s="14"/>
    </row>
    <row r="58" spans="1:13" x14ac:dyDescent="0.2">
      <c r="A58" s="32"/>
      <c r="B58" s="40" t="s">
        <v>62</v>
      </c>
      <c r="C58" s="41">
        <f>(C12+C17+C22+C32+C36+C41+C45+C49+C56)</f>
        <v>20908</v>
      </c>
      <c r="D58" s="41">
        <f>(D12+D17+D22+D32+D36+D41+D45+D49+D56)</f>
        <v>19107.989999999998</v>
      </c>
      <c r="E58" s="41">
        <f>(E12+E17+E22+E32+E36+E41+E45+E49+E56)</f>
        <v>21005.5</v>
      </c>
      <c r="F58" s="41"/>
      <c r="G58" s="42">
        <f>(G12-G17+G22+G36+G41-G49+G56)</f>
        <v>461</v>
      </c>
      <c r="H58" s="33"/>
      <c r="I58" s="43">
        <v>21399</v>
      </c>
      <c r="M58" s="14"/>
    </row>
    <row r="59" spans="1:13" s="47" customFormat="1" ht="13.5" thickBot="1" x14ac:dyDescent="0.25">
      <c r="A59" s="44"/>
      <c r="B59" s="44"/>
      <c r="C59" s="45"/>
      <c r="D59" s="45"/>
      <c r="E59" s="45"/>
      <c r="F59" s="45"/>
      <c r="G59" s="44"/>
      <c r="H59" s="44"/>
      <c r="I59" s="46"/>
      <c r="J59" s="44"/>
      <c r="M59" s="14"/>
    </row>
    <row r="60" spans="1:13" s="47" customFormat="1" x14ac:dyDescent="0.2">
      <c r="C60" s="48"/>
      <c r="D60" s="48"/>
      <c r="E60" s="48"/>
      <c r="F60" s="48"/>
      <c r="I60" s="39"/>
    </row>
    <row r="61" spans="1:13" x14ac:dyDescent="0.2">
      <c r="A61" s="64" t="s">
        <v>51</v>
      </c>
      <c r="B61" s="64"/>
      <c r="I61" s="39"/>
    </row>
    <row r="62" spans="1:13" ht="25.5" x14ac:dyDescent="0.2">
      <c r="A62" s="1" t="s">
        <v>33</v>
      </c>
      <c r="C62" s="4" t="s">
        <v>43</v>
      </c>
      <c r="D62" s="34" t="s">
        <v>32</v>
      </c>
      <c r="E62" s="35" t="s">
        <v>2</v>
      </c>
      <c r="F62" s="35"/>
      <c r="G62" s="36" t="s">
        <v>44</v>
      </c>
      <c r="I62" s="32" t="s">
        <v>60</v>
      </c>
      <c r="J62" s="1" t="s">
        <v>46</v>
      </c>
    </row>
    <row r="63" spans="1:13" x14ac:dyDescent="0.2">
      <c r="B63" s="8" t="s">
        <v>34</v>
      </c>
      <c r="C63" s="9">
        <v>17500</v>
      </c>
      <c r="D63" s="9">
        <v>17518</v>
      </c>
      <c r="E63" s="9">
        <v>17518</v>
      </c>
      <c r="F63" s="49"/>
      <c r="G63" s="9">
        <v>18</v>
      </c>
      <c r="H63" s="3"/>
      <c r="I63" s="50"/>
    </row>
    <row r="64" spans="1:13" x14ac:dyDescent="0.2">
      <c r="B64" s="12" t="s">
        <v>47</v>
      </c>
      <c r="C64" s="13">
        <v>17500</v>
      </c>
      <c r="D64" s="13">
        <v>17518</v>
      </c>
      <c r="E64" s="13">
        <v>17518</v>
      </c>
      <c r="F64" s="29"/>
      <c r="G64" s="13">
        <v>18</v>
      </c>
      <c r="I64" s="31"/>
    </row>
    <row r="65" spans="1:10" x14ac:dyDescent="0.2">
      <c r="A65" s="51"/>
      <c r="B65" s="21"/>
      <c r="C65" s="23"/>
      <c r="D65" s="23"/>
      <c r="E65" s="23"/>
      <c r="F65" s="22"/>
      <c r="G65" s="23"/>
      <c r="I65" s="52"/>
    </row>
    <row r="66" spans="1:10" ht="25.5" x14ac:dyDescent="0.2">
      <c r="A66" s="1" t="s">
        <v>35</v>
      </c>
      <c r="C66" s="4" t="s">
        <v>43</v>
      </c>
      <c r="D66" s="34" t="s">
        <v>32</v>
      </c>
      <c r="E66" s="35" t="s">
        <v>2</v>
      </c>
      <c r="F66" s="35"/>
      <c r="G66" s="36" t="s">
        <v>44</v>
      </c>
      <c r="I66" s="32" t="s">
        <v>60</v>
      </c>
      <c r="J66" s="1" t="s">
        <v>46</v>
      </c>
    </row>
    <row r="67" spans="1:10" x14ac:dyDescent="0.2">
      <c r="B67" s="8" t="s">
        <v>36</v>
      </c>
      <c r="C67" s="9">
        <v>100</v>
      </c>
      <c r="D67" s="9">
        <v>250</v>
      </c>
      <c r="E67" s="9">
        <v>250</v>
      </c>
      <c r="F67" s="49"/>
      <c r="G67" s="9">
        <v>150</v>
      </c>
      <c r="H67" s="3"/>
      <c r="I67" s="53">
        <v>100</v>
      </c>
    </row>
    <row r="68" spans="1:10" x14ac:dyDescent="0.2">
      <c r="B68" s="12" t="s">
        <v>47</v>
      </c>
      <c r="C68" s="13">
        <v>100</v>
      </c>
      <c r="D68" s="13">
        <v>250</v>
      </c>
      <c r="E68" s="13">
        <v>250</v>
      </c>
      <c r="F68" s="29"/>
      <c r="G68" s="13">
        <v>150</v>
      </c>
      <c r="I68" s="31">
        <v>100</v>
      </c>
    </row>
    <row r="69" spans="1:10" x14ac:dyDescent="0.2">
      <c r="B69" s="10"/>
      <c r="C69" s="33"/>
      <c r="D69" s="33"/>
      <c r="E69" s="33"/>
      <c r="F69" s="14"/>
      <c r="G69" s="33"/>
      <c r="I69" s="39"/>
    </row>
    <row r="70" spans="1:10" ht="25.5" x14ac:dyDescent="0.2">
      <c r="A70" s="1" t="s">
        <v>37</v>
      </c>
      <c r="C70" s="4" t="s">
        <v>43</v>
      </c>
      <c r="D70" s="34" t="s">
        <v>32</v>
      </c>
      <c r="E70" s="35" t="s">
        <v>2</v>
      </c>
      <c r="F70" s="35"/>
      <c r="G70" s="36" t="s">
        <v>44</v>
      </c>
      <c r="I70" s="32" t="s">
        <v>60</v>
      </c>
      <c r="J70" s="1" t="s">
        <v>46</v>
      </c>
    </row>
    <row r="71" spans="1:10" x14ac:dyDescent="0.2">
      <c r="B71" s="8" t="s">
        <v>38</v>
      </c>
      <c r="C71" s="9">
        <v>470</v>
      </c>
      <c r="D71" s="9">
        <v>0</v>
      </c>
      <c r="E71" s="9">
        <v>470</v>
      </c>
      <c r="F71" s="9"/>
      <c r="G71" s="9">
        <v>0</v>
      </c>
      <c r="H71" s="3"/>
      <c r="I71" s="53">
        <v>470</v>
      </c>
    </row>
    <row r="72" spans="1:10" x14ac:dyDescent="0.2">
      <c r="B72" s="12" t="s">
        <v>47</v>
      </c>
      <c r="C72" s="13">
        <v>470</v>
      </c>
      <c r="D72" s="29">
        <v>0</v>
      </c>
      <c r="E72" s="13">
        <v>470</v>
      </c>
      <c r="F72" s="29"/>
      <c r="G72" s="29">
        <v>0</v>
      </c>
      <c r="H72" s="3"/>
      <c r="I72" s="31">
        <v>470</v>
      </c>
    </row>
    <row r="73" spans="1:10" x14ac:dyDescent="0.2">
      <c r="I73" s="39"/>
    </row>
    <row r="74" spans="1:10" ht="25.5" x14ac:dyDescent="0.2">
      <c r="A74" s="1" t="s">
        <v>39</v>
      </c>
      <c r="C74" s="4" t="s">
        <v>43</v>
      </c>
      <c r="D74" s="34" t="s">
        <v>32</v>
      </c>
      <c r="E74" s="35" t="s">
        <v>2</v>
      </c>
      <c r="F74" s="35"/>
      <c r="G74" s="36" t="s">
        <v>44</v>
      </c>
      <c r="I74" s="32" t="s">
        <v>60</v>
      </c>
      <c r="J74" s="1" t="s">
        <v>46</v>
      </c>
    </row>
    <row r="75" spans="1:10" x14ac:dyDescent="0.2">
      <c r="B75" s="8" t="s">
        <v>40</v>
      </c>
      <c r="C75" s="9">
        <v>48</v>
      </c>
      <c r="D75" s="9">
        <v>49.32</v>
      </c>
      <c r="E75" s="9">
        <v>49.32</v>
      </c>
      <c r="F75" s="9"/>
      <c r="G75" s="9">
        <v>1.32</v>
      </c>
      <c r="I75" s="53">
        <v>50</v>
      </c>
    </row>
    <row r="76" spans="1:10" x14ac:dyDescent="0.2">
      <c r="B76" s="8" t="s">
        <v>57</v>
      </c>
      <c r="C76" s="9">
        <v>0</v>
      </c>
      <c r="D76" s="9">
        <v>1011</v>
      </c>
      <c r="E76" s="9">
        <v>1986</v>
      </c>
      <c r="F76" s="9"/>
      <c r="G76" s="9">
        <v>1986</v>
      </c>
      <c r="I76" s="53">
        <v>0</v>
      </c>
    </row>
    <row r="77" spans="1:10" x14ac:dyDescent="0.2">
      <c r="B77" s="8" t="s">
        <v>41</v>
      </c>
      <c r="C77" s="9">
        <v>200</v>
      </c>
      <c r="D77" s="9">
        <v>300</v>
      </c>
      <c r="E77" s="9">
        <v>300</v>
      </c>
      <c r="F77" s="9"/>
      <c r="G77" s="9">
        <v>100</v>
      </c>
      <c r="I77" s="53">
        <v>200</v>
      </c>
    </row>
    <row r="78" spans="1:10" x14ac:dyDescent="0.2">
      <c r="B78" s="12" t="s">
        <v>47</v>
      </c>
      <c r="C78" s="13">
        <f>SUM(C75:C77)</f>
        <v>248</v>
      </c>
      <c r="D78" s="13">
        <f>SUM(D75:D77)</f>
        <v>1360.32</v>
      </c>
      <c r="E78" s="13">
        <f>SUM(E75:E77)</f>
        <v>2335.3199999999997</v>
      </c>
      <c r="F78" s="13"/>
      <c r="G78" s="13">
        <f>SUM(G75:G77)</f>
        <v>2087.3199999999997</v>
      </c>
      <c r="H78" s="3"/>
      <c r="I78" s="31">
        <f>SUM(I75:I77)</f>
        <v>250</v>
      </c>
    </row>
    <row r="79" spans="1:10" x14ac:dyDescent="0.2">
      <c r="C79" s="4"/>
      <c r="D79" s="4"/>
      <c r="E79" s="4"/>
      <c r="F79" s="4"/>
      <c r="G79" s="3"/>
      <c r="H79" s="3"/>
      <c r="I79" s="39"/>
    </row>
    <row r="80" spans="1:10" ht="25.5" x14ac:dyDescent="0.2">
      <c r="A80" s="1" t="s">
        <v>29</v>
      </c>
      <c r="C80" s="4" t="s">
        <v>43</v>
      </c>
      <c r="D80" s="34" t="s">
        <v>32</v>
      </c>
      <c r="E80" s="35" t="s">
        <v>2</v>
      </c>
      <c r="F80" s="35"/>
      <c r="G80" s="36" t="s">
        <v>44</v>
      </c>
      <c r="I80" s="32" t="s">
        <v>60</v>
      </c>
      <c r="J80" s="1" t="s">
        <v>46</v>
      </c>
    </row>
    <row r="81" spans="1:10" x14ac:dyDescent="0.2">
      <c r="A81" s="1"/>
      <c r="B81" s="8" t="s">
        <v>42</v>
      </c>
      <c r="C81" s="9">
        <v>3500</v>
      </c>
      <c r="D81" s="9">
        <v>0</v>
      </c>
      <c r="E81" s="9">
        <v>997</v>
      </c>
      <c r="F81" s="54"/>
      <c r="G81" s="9">
        <v>-2503</v>
      </c>
      <c r="I81" s="53">
        <v>2500</v>
      </c>
      <c r="J81" s="2" t="s">
        <v>66</v>
      </c>
    </row>
    <row r="82" spans="1:10" x14ac:dyDescent="0.2">
      <c r="A82" s="1"/>
      <c r="B82" s="12" t="s">
        <v>47</v>
      </c>
      <c r="C82" s="13">
        <v>3500</v>
      </c>
      <c r="D82" s="29">
        <v>0</v>
      </c>
      <c r="E82" s="29">
        <v>997</v>
      </c>
      <c r="F82" s="55"/>
      <c r="G82" s="13">
        <v>-2503</v>
      </c>
      <c r="I82" s="31">
        <v>2500</v>
      </c>
      <c r="J82" s="1"/>
    </row>
    <row r="83" spans="1:10" x14ac:dyDescent="0.2">
      <c r="C83" s="2"/>
      <c r="D83" s="2"/>
      <c r="E83" s="2"/>
      <c r="F83" s="4"/>
      <c r="G83" s="3"/>
      <c r="H83" s="3"/>
      <c r="I83" s="56"/>
    </row>
    <row r="84" spans="1:10" x14ac:dyDescent="0.2">
      <c r="A84" s="10"/>
      <c r="B84" s="40" t="s">
        <v>61</v>
      </c>
      <c r="C84" s="41">
        <f>(C64+C68+C72+C78+C82)</f>
        <v>21818</v>
      </c>
      <c r="D84" s="41">
        <v>19128.32</v>
      </c>
      <c r="E84" s="41">
        <f>(E64+E68+E72+E78+E82)</f>
        <v>21570.32</v>
      </c>
      <c r="F84" s="41"/>
      <c r="G84" s="57">
        <v>-247.68</v>
      </c>
      <c r="H84" s="17"/>
      <c r="I84" s="31">
        <f>(I68+I72+I78+I82)</f>
        <v>3320</v>
      </c>
    </row>
    <row r="86" spans="1:10" x14ac:dyDescent="0.2">
      <c r="B86" s="58" t="s">
        <v>69</v>
      </c>
      <c r="C86" s="59"/>
      <c r="D86" s="59"/>
      <c r="E86" s="59"/>
      <c r="F86" s="59"/>
      <c r="G86" s="60"/>
      <c r="H86" s="60"/>
      <c r="I86" s="61">
        <v>18079</v>
      </c>
    </row>
  </sheetData>
  <mergeCells count="8">
    <mergeCell ref="D57:G57"/>
    <mergeCell ref="A61:B61"/>
    <mergeCell ref="A2:B2"/>
    <mergeCell ref="A19:B19"/>
    <mergeCell ref="A24:B24"/>
    <mergeCell ref="A34:B34"/>
    <mergeCell ref="A38:B38"/>
    <mergeCell ref="A51:B51"/>
  </mergeCells>
  <pageMargins left="0.25196850393700793" right="0.25196850393700793" top="0.74803149606299213" bottom="0.78740157480314965" header="0.31496062992125984" footer="0.31496062992125984"/>
  <pageSetup paperSize="9" orientation="landscape" r:id="rId1"/>
  <headerFooter>
    <oddHeader>&amp;C&amp;"Arial,Bold"Stoke by Clare Parish Council
Proposed Budget 2021/22</oddHeader>
    <oddFooter>&amp;C&amp;P</oddFooter>
  </headerFooter>
  <rowBreaks count="2" manualBreakCount="2">
    <brk id="33" max="9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 Dignum</cp:lastModifiedBy>
  <cp:lastPrinted>2021-01-24T17:38:16Z</cp:lastPrinted>
  <dcterms:created xsi:type="dcterms:W3CDTF">2021-01-20T15:05:46Z</dcterms:created>
  <dcterms:modified xsi:type="dcterms:W3CDTF">2022-07-28T12:19:34Z</dcterms:modified>
</cp:coreProperties>
</file>