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eeb77df713c703/Documents/Parish Clerks folders/Accounts/Accounts 2021-22/Budget 2021-22/"/>
    </mc:Choice>
  </mc:AlternateContent>
  <xr:revisionPtr revIDLastSave="460" documentId="8_{97D09F62-90DE-4EA6-8555-4EADC03DC7DC}" xr6:coauthVersionLast="46" xr6:coauthVersionMax="46" xr10:uidLastSave="{01E04F1F-2FBF-44EF-AB46-877A4DF4F629}"/>
  <bookViews>
    <workbookView xWindow="-120" yWindow="-120" windowWidth="29040" windowHeight="15840" xr2:uid="{970CF5BB-6022-4657-929D-56C9D15DCB6B}"/>
  </bookViews>
  <sheets>
    <sheet name="Sheet1" sheetId="1" r:id="rId1"/>
  </sheets>
  <definedNames>
    <definedName name="_xlnm.Print_Area" localSheetId="0">Sheet1!$A$1:$E$96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7" i="1"/>
  <c r="D66" i="1"/>
  <c r="E51" i="1" l="1"/>
  <c r="E42" i="1"/>
  <c r="D30" i="1"/>
  <c r="E27" i="1"/>
  <c r="E22" i="1"/>
  <c r="C42" i="1"/>
  <c r="C27" i="1"/>
  <c r="C22" i="1"/>
  <c r="E94" i="1" l="1"/>
  <c r="C66" i="1"/>
  <c r="E66" i="1" s="1"/>
  <c r="C51" i="1"/>
  <c r="C88" i="1"/>
  <c r="C94" i="1" s="1"/>
  <c r="C68" i="1" l="1"/>
  <c r="D68" i="1"/>
  <c r="E68" i="1" l="1"/>
</calcChain>
</file>

<file path=xl/sharedStrings.xml><?xml version="1.0" encoding="utf-8"?>
<sst xmlns="http://schemas.openxmlformats.org/spreadsheetml/2006/main" count="123" uniqueCount="70">
  <si>
    <t>Restricted Funds</t>
  </si>
  <si>
    <t>Admin (General Fund)</t>
  </si>
  <si>
    <t>Clerk's Salary</t>
  </si>
  <si>
    <t>PAYE</t>
  </si>
  <si>
    <t>SALC sub</t>
  </si>
  <si>
    <t>Website</t>
  </si>
  <si>
    <t>Audit and Payroll Fees</t>
  </si>
  <si>
    <t>Village Hall hire</t>
  </si>
  <si>
    <t>Insurance</t>
  </si>
  <si>
    <t>Course fees</t>
  </si>
  <si>
    <t>Grass/ Trees</t>
  </si>
  <si>
    <t>Grass and hedge cutting</t>
  </si>
  <si>
    <t>Tree work</t>
  </si>
  <si>
    <t>Cemetery/Allotments</t>
  </si>
  <si>
    <t>Cemetery expenses</t>
  </si>
  <si>
    <t>Allotment land rent</t>
  </si>
  <si>
    <t>Miscellaneous</t>
  </si>
  <si>
    <t>Playing Field rent</t>
  </si>
  <si>
    <t>Waste Management</t>
  </si>
  <si>
    <t>Remembrance Day Wreath</t>
  </si>
  <si>
    <t>Data Protection Fee</t>
  </si>
  <si>
    <t>Parish Online Subscription</t>
  </si>
  <si>
    <t>Barn Maintenance</t>
  </si>
  <si>
    <t>Village Hall repairs</t>
  </si>
  <si>
    <t>Street Cleaning / Maintenance</t>
  </si>
  <si>
    <t>Street Cleaner Salary</t>
  </si>
  <si>
    <t>Section 137</t>
  </si>
  <si>
    <t>Grant funding</t>
  </si>
  <si>
    <t>VAT</t>
  </si>
  <si>
    <t>Play Area</t>
  </si>
  <si>
    <t>The Barn Disabled Access</t>
  </si>
  <si>
    <t>Actual</t>
  </si>
  <si>
    <t>Admin</t>
  </si>
  <si>
    <t>Precept</t>
  </si>
  <si>
    <t>Cem</t>
  </si>
  <si>
    <t>Burial Fees</t>
  </si>
  <si>
    <t>Allots</t>
  </si>
  <si>
    <t>Rents</t>
  </si>
  <si>
    <t>Other</t>
  </si>
  <si>
    <t>Wayleave</t>
  </si>
  <si>
    <t>Donations</t>
  </si>
  <si>
    <t>Budgeted</t>
  </si>
  <si>
    <t>SUB TOTAL</t>
  </si>
  <si>
    <t>Village Hall Mgmt Cttee</t>
  </si>
  <si>
    <t>Bus shelter maintenance</t>
  </si>
  <si>
    <t>Anticipated VAT (for reclaim)</t>
  </si>
  <si>
    <t>Other rents</t>
  </si>
  <si>
    <t>VAS Safety Brackets</t>
  </si>
  <si>
    <t>Clerk's expenses</t>
  </si>
  <si>
    <t>Office/ Street Cleaning exp</t>
  </si>
  <si>
    <t>V Hall Cttee reimbursement</t>
  </si>
  <si>
    <t>Reclaim for 2020/21</t>
  </si>
  <si>
    <t>STATEMENT OF FUNDS AT 1 April 2021</t>
  </si>
  <si>
    <t xml:space="preserve">Actual </t>
  </si>
  <si>
    <t>PROJECTED INCOME</t>
  </si>
  <si>
    <t>Less:</t>
  </si>
  <si>
    <t>B/Fwd from 2020/21 (Bank Statement 01/04/21)</t>
  </si>
  <si>
    <t>FUNDS B/FWD FROM 2020/21</t>
  </si>
  <si>
    <t xml:space="preserve">BUDGETED INCOME </t>
  </si>
  <si>
    <t>C/Fwd</t>
  </si>
  <si>
    <t>Add:</t>
  </si>
  <si>
    <t>A: NET FUNDS B/WD</t>
  </si>
  <si>
    <t>B: TOTAL BUDGETED EXPENDITURE</t>
  </si>
  <si>
    <t>C: TOTAL PROJECTED  INCOME</t>
  </si>
  <si>
    <t>A: Net Funds B/fwd from 2020/21</t>
  </si>
  <si>
    <t>C: Total Projected Income</t>
  </si>
  <si>
    <t>B: Total Budgted Expenditure</t>
  </si>
  <si>
    <t>Allocated to Restricted Funds</t>
  </si>
  <si>
    <t>PROJECTED OUTTURN 31/03/22 (A+C-B)</t>
  </si>
  <si>
    <t>PROJECTED OUTTURN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</si>
</sst>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1" fillId="0" borderId="0" xfId="0" applyNumberFormat="1" applyFont="1" applyAlignment="1">
      <alignment horizontal="left" wrapText="1"/>
    </xf>
    <xf numFmtId="44" fontId="1" fillId="0" borderId="0" xfId="0" applyNumberFormat="1" applyFont="1" applyAlignment="1">
      <alignment wrapText="1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0" xfId="0" applyFont="1" applyBorder="1"/>
    <xf numFmtId="0" fontId="1" fillId="2" borderId="3" xfId="0" applyFont="1" applyFill="1" applyBorder="1"/>
    <xf numFmtId="44" fontId="1" fillId="2" borderId="3" xfId="0" applyNumberFormat="1" applyFont="1" applyFill="1" applyBorder="1"/>
    <xf numFmtId="44" fontId="2" fillId="0" borderId="0" xfId="0" applyNumberFormat="1" applyFont="1" applyBorder="1"/>
    <xf numFmtId="0" fontId="1" fillId="0" borderId="0" xfId="0" applyFont="1" applyFill="1" applyBorder="1"/>
    <xf numFmtId="44" fontId="2" fillId="0" borderId="0" xfId="0" applyNumberFormat="1" applyFont="1" applyFill="1" applyBorder="1"/>
    <xf numFmtId="44" fontId="1" fillId="0" borderId="0" xfId="0" applyNumberFormat="1" applyFont="1" applyFill="1" applyBorder="1"/>
    <xf numFmtId="44" fontId="2" fillId="0" borderId="3" xfId="0" applyNumberFormat="1" applyFont="1" applyFill="1" applyBorder="1"/>
    <xf numFmtId="44" fontId="2" fillId="2" borderId="3" xfId="0" applyNumberFormat="1" applyFont="1" applyFill="1" applyBorder="1"/>
    <xf numFmtId="0" fontId="1" fillId="0" borderId="0" xfId="0" applyFont="1" applyBorder="1"/>
    <xf numFmtId="44" fontId="1" fillId="0" borderId="0" xfId="0" applyNumberFormat="1" applyFont="1" applyBorder="1"/>
    <xf numFmtId="0" fontId="1" fillId="0" borderId="4" xfId="0" applyFont="1" applyBorder="1"/>
    <xf numFmtId="0" fontId="1" fillId="3" borderId="3" xfId="0" applyFont="1" applyFill="1" applyBorder="1"/>
    <xf numFmtId="44" fontId="1" fillId="3" borderId="3" xfId="0" applyNumberFormat="1" applyFont="1" applyFill="1" applyBorder="1"/>
    <xf numFmtId="0" fontId="3" fillId="0" borderId="5" xfId="0" applyFont="1" applyBorder="1"/>
    <xf numFmtId="44" fontId="3" fillId="0" borderId="5" xfId="0" applyNumberFormat="1" applyFont="1" applyBorder="1"/>
    <xf numFmtId="0" fontId="3" fillId="0" borderId="0" xfId="0" applyFont="1"/>
    <xf numFmtId="44" fontId="3" fillId="0" borderId="0" xfId="0" applyNumberFormat="1" applyFont="1"/>
    <xf numFmtId="44" fontId="1" fillId="0" borderId="3" xfId="0" applyNumberFormat="1" applyFont="1" applyBorder="1"/>
    <xf numFmtId="0" fontId="2" fillId="0" borderId="0" xfId="0" applyFont="1" applyFill="1"/>
    <xf numFmtId="0" fontId="1" fillId="0" borderId="0" xfId="0" applyFont="1"/>
    <xf numFmtId="0" fontId="1" fillId="0" borderId="0" xfId="0" applyFont="1" applyBorder="1"/>
    <xf numFmtId="44" fontId="1" fillId="0" borderId="2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/>
    <xf numFmtId="44" fontId="2" fillId="0" borderId="5" xfId="0" applyNumberFormat="1" applyFont="1" applyBorder="1"/>
    <xf numFmtId="44" fontId="1" fillId="0" borderId="3" xfId="0" applyNumberFormat="1" applyFont="1" applyFill="1" applyBorder="1"/>
    <xf numFmtId="0" fontId="2" fillId="0" borderId="5" xfId="0" applyFont="1" applyBorder="1"/>
    <xf numFmtId="0" fontId="1" fillId="0" borderId="5" xfId="0" applyFont="1" applyBorder="1"/>
    <xf numFmtId="0" fontId="4" fillId="0" borderId="3" xfId="0" applyFont="1" applyBorder="1"/>
    <xf numFmtId="44" fontId="2" fillId="3" borderId="3" xfId="0" applyNumberFormat="1" applyFont="1" applyFill="1" applyBorder="1"/>
    <xf numFmtId="0" fontId="2" fillId="0" borderId="0" xfId="0" applyFont="1" applyAlignment="1">
      <alignment wrapText="1"/>
    </xf>
    <xf numFmtId="0" fontId="1" fillId="0" borderId="3" xfId="0" applyFont="1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44" fontId="2" fillId="0" borderId="5" xfId="0" applyNumberFormat="1" applyFont="1" applyFill="1" applyBorder="1"/>
    <xf numFmtId="44" fontId="1" fillId="0" borderId="5" xfId="0" applyNumberFormat="1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2" fillId="4" borderId="3" xfId="0" applyFont="1" applyFill="1" applyBorder="1"/>
    <xf numFmtId="0" fontId="1" fillId="3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wrapText="1"/>
    </xf>
    <xf numFmtId="44" fontId="2" fillId="0" borderId="6" xfId="0" applyNumberFormat="1" applyFont="1" applyFill="1" applyBorder="1"/>
    <xf numFmtId="44" fontId="1" fillId="0" borderId="6" xfId="0" applyNumberFormat="1" applyFont="1" applyFill="1" applyBorder="1"/>
    <xf numFmtId="0" fontId="4" fillId="0" borderId="3" xfId="0" applyFont="1" applyFill="1" applyBorder="1"/>
    <xf numFmtId="0" fontId="2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048C-DC0C-4EDC-BF12-697E550825DF}">
  <dimension ref="A1:H106"/>
  <sheetViews>
    <sheetView tabSelected="1" view="pageLayout" zoomScaleNormal="100" workbookViewId="0">
      <selection activeCell="K61" sqref="K61"/>
    </sheetView>
  </sheetViews>
  <sheetFormatPr defaultRowHeight="12.75" x14ac:dyDescent="0.2"/>
  <cols>
    <col min="1" max="1" width="7.85546875" style="2" customWidth="1"/>
    <col min="2" max="2" width="43.5703125" style="2" customWidth="1"/>
    <col min="3" max="3" width="12.140625" style="3" customWidth="1"/>
    <col min="4" max="4" width="11.5703125" style="3" customWidth="1"/>
    <col min="5" max="5" width="14.5703125" style="3" customWidth="1"/>
    <col min="6" max="7" width="9.140625" style="2"/>
    <col min="8" max="8" width="11" style="2" customWidth="1"/>
    <col min="9" max="16384" width="9.140625" style="2"/>
  </cols>
  <sheetData>
    <row r="1" spans="1:7" x14ac:dyDescent="0.2">
      <c r="A1" s="1" t="s">
        <v>52</v>
      </c>
    </row>
    <row r="2" spans="1:7" x14ac:dyDescent="0.2">
      <c r="A2" s="29"/>
    </row>
    <row r="3" spans="1:7" x14ac:dyDescent="0.2">
      <c r="A3" s="44" t="s">
        <v>57</v>
      </c>
      <c r="B3" s="44"/>
      <c r="C3" s="44"/>
      <c r="D3" s="44"/>
      <c r="E3" s="44"/>
    </row>
    <row r="4" spans="1:7" ht="25.5" x14ac:dyDescent="0.2">
      <c r="A4" s="30"/>
      <c r="B4" s="54" t="s">
        <v>56</v>
      </c>
      <c r="C4" s="55"/>
      <c r="D4" s="55"/>
      <c r="E4" s="56">
        <v>24721.85</v>
      </c>
    </row>
    <row r="5" spans="1:7" x14ac:dyDescent="0.2">
      <c r="A5" s="30"/>
      <c r="B5" s="57" t="s">
        <v>55</v>
      </c>
      <c r="C5" s="16"/>
      <c r="D5" s="16"/>
      <c r="E5" s="16"/>
    </row>
    <row r="6" spans="1:7" x14ac:dyDescent="0.2">
      <c r="A6" s="30"/>
      <c r="B6" s="58" t="s">
        <v>67</v>
      </c>
      <c r="C6" s="16"/>
      <c r="D6" s="16">
        <v>3300.22</v>
      </c>
      <c r="E6" s="16"/>
    </row>
    <row r="7" spans="1:7" x14ac:dyDescent="0.2">
      <c r="A7" s="30"/>
      <c r="B7" s="58"/>
      <c r="C7" s="16"/>
      <c r="D7" s="16"/>
      <c r="E7" s="37">
        <f>(E4-D6)</f>
        <v>21421.629999999997</v>
      </c>
      <c r="G7" s="42"/>
    </row>
    <row r="8" spans="1:7" x14ac:dyDescent="0.2">
      <c r="A8" s="30"/>
      <c r="B8" s="53" t="s">
        <v>61</v>
      </c>
      <c r="C8" s="41"/>
      <c r="D8" s="41"/>
      <c r="E8" s="22">
        <v>21421.63</v>
      </c>
    </row>
    <row r="9" spans="1:7" ht="13.5" thickBot="1" x14ac:dyDescent="0.25">
      <c r="A9" s="39"/>
      <c r="B9" s="46"/>
      <c r="C9" s="47"/>
      <c r="D9" s="47"/>
      <c r="E9" s="48"/>
    </row>
    <row r="10" spans="1:7" x14ac:dyDescent="0.2">
      <c r="A10" s="29"/>
      <c r="B10" s="30"/>
      <c r="C10" s="30"/>
      <c r="D10" s="12"/>
      <c r="E10" s="12"/>
    </row>
    <row r="11" spans="1:7" x14ac:dyDescent="0.2">
      <c r="A11" s="44" t="s">
        <v>58</v>
      </c>
      <c r="B11" s="44"/>
      <c r="C11" s="44"/>
      <c r="D11" s="44"/>
      <c r="E11" s="44"/>
    </row>
    <row r="12" spans="1:7" ht="28.5" customHeight="1" x14ac:dyDescent="0.2">
      <c r="A12" s="33" t="s">
        <v>1</v>
      </c>
      <c r="B12" s="33"/>
      <c r="C12" s="4" t="s">
        <v>41</v>
      </c>
      <c r="D12" s="5" t="s">
        <v>59</v>
      </c>
      <c r="E12" s="6" t="s">
        <v>31</v>
      </c>
    </row>
    <row r="13" spans="1:7" x14ac:dyDescent="0.2">
      <c r="B13" s="7" t="s">
        <v>2</v>
      </c>
      <c r="C13" s="8">
        <v>3712</v>
      </c>
      <c r="D13" s="8">
        <v>0</v>
      </c>
      <c r="E13" s="8">
        <v>3712</v>
      </c>
    </row>
    <row r="14" spans="1:7" x14ac:dyDescent="0.2">
      <c r="B14" s="7" t="s">
        <v>3</v>
      </c>
      <c r="C14" s="8">
        <v>1210</v>
      </c>
      <c r="D14" s="8">
        <v>0</v>
      </c>
      <c r="E14" s="8">
        <v>1210</v>
      </c>
    </row>
    <row r="15" spans="1:7" x14ac:dyDescent="0.2">
      <c r="B15" s="7" t="s">
        <v>48</v>
      </c>
      <c r="C15" s="8">
        <v>40</v>
      </c>
      <c r="D15" s="8">
        <v>0</v>
      </c>
      <c r="E15" s="8">
        <v>40</v>
      </c>
    </row>
    <row r="16" spans="1:7" x14ac:dyDescent="0.2">
      <c r="B16" s="7" t="s">
        <v>4</v>
      </c>
      <c r="C16" s="8">
        <v>260</v>
      </c>
      <c r="D16" s="8">
        <v>0</v>
      </c>
      <c r="E16" s="8">
        <v>260</v>
      </c>
    </row>
    <row r="17" spans="1:5" x14ac:dyDescent="0.2">
      <c r="B17" s="7" t="s">
        <v>5</v>
      </c>
      <c r="C17" s="8">
        <v>60</v>
      </c>
      <c r="D17" s="8">
        <v>0</v>
      </c>
      <c r="E17" s="8">
        <v>60</v>
      </c>
    </row>
    <row r="18" spans="1:5" x14ac:dyDescent="0.2">
      <c r="B18" s="7" t="s">
        <v>6</v>
      </c>
      <c r="C18" s="8">
        <v>575</v>
      </c>
      <c r="D18" s="8">
        <v>0</v>
      </c>
      <c r="E18" s="8">
        <v>575</v>
      </c>
    </row>
    <row r="19" spans="1:5" x14ac:dyDescent="0.2">
      <c r="B19" s="7" t="s">
        <v>7</v>
      </c>
      <c r="C19" s="8">
        <v>200</v>
      </c>
      <c r="D19" s="8">
        <v>0</v>
      </c>
      <c r="E19" s="8">
        <v>200</v>
      </c>
    </row>
    <row r="20" spans="1:5" x14ac:dyDescent="0.2">
      <c r="B20" s="7" t="s">
        <v>8</v>
      </c>
      <c r="C20" s="8">
        <v>1400</v>
      </c>
      <c r="D20" s="8">
        <v>0</v>
      </c>
      <c r="E20" s="8">
        <v>1400</v>
      </c>
    </row>
    <row r="21" spans="1:5" x14ac:dyDescent="0.2">
      <c r="B21" s="7" t="s">
        <v>9</v>
      </c>
      <c r="C21" s="8">
        <v>200</v>
      </c>
      <c r="D21" s="8">
        <v>0</v>
      </c>
      <c r="E21" s="8">
        <v>200</v>
      </c>
    </row>
    <row r="22" spans="1:5" x14ac:dyDescent="0.2">
      <c r="B22" s="10" t="s">
        <v>42</v>
      </c>
      <c r="C22" s="11">
        <f>SUM(C13:C21)</f>
        <v>7657</v>
      </c>
      <c r="D22" s="11">
        <v>0</v>
      </c>
      <c r="E22" s="11">
        <f>SUM(E13:E21)</f>
        <v>7657</v>
      </c>
    </row>
    <row r="24" spans="1:5" x14ac:dyDescent="0.2">
      <c r="A24" s="1" t="s">
        <v>10</v>
      </c>
      <c r="C24" s="4" t="s">
        <v>41</v>
      </c>
      <c r="D24" s="5" t="s">
        <v>59</v>
      </c>
      <c r="E24" s="6" t="s">
        <v>31</v>
      </c>
    </row>
    <row r="25" spans="1:5" x14ac:dyDescent="0.2">
      <c r="B25" s="7" t="s">
        <v>11</v>
      </c>
      <c r="C25" s="8">
        <v>5553</v>
      </c>
      <c r="D25" s="8">
        <v>0</v>
      </c>
      <c r="E25" s="8">
        <v>5553</v>
      </c>
    </row>
    <row r="26" spans="1:5" x14ac:dyDescent="0.2">
      <c r="B26" s="7" t="s">
        <v>12</v>
      </c>
      <c r="C26" s="8">
        <v>750</v>
      </c>
      <c r="D26" s="8">
        <v>0</v>
      </c>
      <c r="E26" s="8">
        <v>750</v>
      </c>
    </row>
    <row r="27" spans="1:5" x14ac:dyDescent="0.2">
      <c r="B27" s="10" t="s">
        <v>42</v>
      </c>
      <c r="C27" s="11">
        <f>SUM(C25:C26)</f>
        <v>6303</v>
      </c>
      <c r="D27" s="11">
        <v>0</v>
      </c>
      <c r="E27" s="11">
        <f>SUM(E25:E26)</f>
        <v>6303</v>
      </c>
    </row>
    <row r="29" spans="1:5" x14ac:dyDescent="0.2">
      <c r="A29" s="34" t="s">
        <v>13</v>
      </c>
      <c r="B29" s="34"/>
      <c r="C29" s="4" t="s">
        <v>41</v>
      </c>
      <c r="D29" s="5" t="s">
        <v>59</v>
      </c>
      <c r="E29" s="6" t="s">
        <v>53</v>
      </c>
    </row>
    <row r="30" spans="1:5" x14ac:dyDescent="0.2">
      <c r="B30" s="7" t="s">
        <v>14</v>
      </c>
      <c r="C30" s="8">
        <v>105</v>
      </c>
      <c r="D30" s="8">
        <f>-D31</f>
        <v>0</v>
      </c>
      <c r="E30" s="8">
        <v>105</v>
      </c>
    </row>
    <row r="31" spans="1:5" x14ac:dyDescent="0.2">
      <c r="B31" s="7" t="s">
        <v>15</v>
      </c>
      <c r="C31" s="8">
        <v>10</v>
      </c>
      <c r="D31" s="8">
        <v>0</v>
      </c>
      <c r="E31" s="8">
        <v>10</v>
      </c>
    </row>
    <row r="32" spans="1:5" x14ac:dyDescent="0.2">
      <c r="B32" s="10" t="s">
        <v>42</v>
      </c>
      <c r="C32" s="11">
        <v>115</v>
      </c>
      <c r="D32" s="11">
        <v>0</v>
      </c>
      <c r="E32" s="11">
        <v>115</v>
      </c>
    </row>
    <row r="33" spans="1:5" ht="3.75" customHeight="1" x14ac:dyDescent="0.2"/>
    <row r="34" spans="1:5" hidden="1" x14ac:dyDescent="0.2">
      <c r="A34" s="34" t="s">
        <v>16</v>
      </c>
      <c r="B34" s="34"/>
      <c r="C34" s="4" t="s">
        <v>41</v>
      </c>
      <c r="D34" s="5" t="s">
        <v>59</v>
      </c>
      <c r="E34" s="6" t="s">
        <v>53</v>
      </c>
    </row>
    <row r="35" spans="1:5" hidden="1" x14ac:dyDescent="0.2">
      <c r="B35" s="7" t="s">
        <v>17</v>
      </c>
      <c r="C35" s="8">
        <v>210</v>
      </c>
      <c r="D35" s="8">
        <v>0</v>
      </c>
      <c r="E35" s="8">
        <v>210</v>
      </c>
    </row>
    <row r="36" spans="1:5" hidden="1" x14ac:dyDescent="0.2">
      <c r="B36" s="7" t="s">
        <v>46</v>
      </c>
      <c r="C36" s="8">
        <v>849</v>
      </c>
      <c r="D36" s="8">
        <v>0</v>
      </c>
      <c r="E36" s="8">
        <v>849</v>
      </c>
    </row>
    <row r="37" spans="1:5" hidden="1" x14ac:dyDescent="0.2">
      <c r="B37" s="7" t="s">
        <v>18</v>
      </c>
      <c r="C37" s="8">
        <v>250</v>
      </c>
      <c r="D37" s="8">
        <v>0</v>
      </c>
      <c r="E37" s="8">
        <v>250</v>
      </c>
    </row>
    <row r="38" spans="1:5" x14ac:dyDescent="0.2">
      <c r="B38" s="7" t="s">
        <v>19</v>
      </c>
      <c r="C38" s="8">
        <v>20</v>
      </c>
      <c r="D38" s="8">
        <v>0</v>
      </c>
      <c r="E38" s="8">
        <v>20</v>
      </c>
    </row>
    <row r="39" spans="1:5" x14ac:dyDescent="0.2">
      <c r="B39" s="7" t="s">
        <v>20</v>
      </c>
      <c r="C39" s="8">
        <v>115</v>
      </c>
      <c r="D39" s="8">
        <v>0</v>
      </c>
      <c r="E39" s="8">
        <v>115</v>
      </c>
    </row>
    <row r="40" spans="1:5" x14ac:dyDescent="0.2">
      <c r="B40" s="7" t="s">
        <v>47</v>
      </c>
      <c r="C40" s="8">
        <v>0</v>
      </c>
      <c r="D40" s="8">
        <v>0</v>
      </c>
      <c r="E40" s="8">
        <v>0</v>
      </c>
    </row>
    <row r="41" spans="1:5" x14ac:dyDescent="0.2">
      <c r="B41" s="7" t="s">
        <v>21</v>
      </c>
      <c r="C41" s="8">
        <v>60</v>
      </c>
      <c r="D41" s="8">
        <v>0</v>
      </c>
      <c r="E41" s="8">
        <v>60</v>
      </c>
    </row>
    <row r="42" spans="1:5" x14ac:dyDescent="0.2">
      <c r="B42" s="10" t="s">
        <v>42</v>
      </c>
      <c r="C42" s="11">
        <f>SUM(C35:C41)</f>
        <v>1504</v>
      </c>
      <c r="D42" s="11"/>
      <c r="E42" s="11">
        <f>SUM(E35:E41)</f>
        <v>1504</v>
      </c>
    </row>
    <row r="43" spans="1:5" x14ac:dyDescent="0.2">
      <c r="B43" s="13"/>
      <c r="C43" s="14"/>
      <c r="D43" s="15"/>
      <c r="E43" s="15"/>
    </row>
    <row r="44" spans="1:5" x14ac:dyDescent="0.2">
      <c r="A44" s="34" t="s">
        <v>22</v>
      </c>
      <c r="B44" s="34"/>
      <c r="C44" s="4" t="s">
        <v>41</v>
      </c>
      <c r="D44" s="5" t="s">
        <v>59</v>
      </c>
      <c r="E44" s="6" t="s">
        <v>53</v>
      </c>
    </row>
    <row r="45" spans="1:5" x14ac:dyDescent="0.2">
      <c r="B45" s="7" t="s">
        <v>23</v>
      </c>
      <c r="C45" s="8">
        <v>500</v>
      </c>
      <c r="D45" s="8">
        <v>0</v>
      </c>
      <c r="E45" s="8">
        <v>500</v>
      </c>
    </row>
    <row r="46" spans="1:5" x14ac:dyDescent="0.2">
      <c r="B46" s="10" t="s">
        <v>42</v>
      </c>
      <c r="C46" s="11">
        <v>500</v>
      </c>
      <c r="D46" s="11">
        <v>0</v>
      </c>
      <c r="E46" s="11">
        <v>500</v>
      </c>
    </row>
    <row r="47" spans="1:5" x14ac:dyDescent="0.2">
      <c r="D47" s="2"/>
      <c r="E47" s="2"/>
    </row>
    <row r="48" spans="1:5" x14ac:dyDescent="0.2">
      <c r="A48" s="34" t="s">
        <v>24</v>
      </c>
      <c r="B48" s="34"/>
      <c r="C48" s="4" t="s">
        <v>41</v>
      </c>
      <c r="D48" s="5" t="s">
        <v>59</v>
      </c>
      <c r="E48" s="6" t="s">
        <v>53</v>
      </c>
    </row>
    <row r="49" spans="1:5" x14ac:dyDescent="0.2">
      <c r="B49" s="7" t="s">
        <v>25</v>
      </c>
      <c r="C49" s="8">
        <v>1420</v>
      </c>
      <c r="D49" s="8">
        <v>0</v>
      </c>
      <c r="E49" s="8">
        <v>1420</v>
      </c>
    </row>
    <row r="50" spans="1:5" x14ac:dyDescent="0.2">
      <c r="B50" s="7" t="s">
        <v>49</v>
      </c>
      <c r="C50" s="8">
        <v>150</v>
      </c>
      <c r="D50" s="8">
        <v>0</v>
      </c>
      <c r="E50" s="8">
        <v>150</v>
      </c>
    </row>
    <row r="51" spans="1:5" x14ac:dyDescent="0.2">
      <c r="B51" s="10" t="s">
        <v>42</v>
      </c>
      <c r="C51" s="11">
        <f>SUM(C49:C50)</f>
        <v>1570</v>
      </c>
      <c r="D51" s="11">
        <v>0</v>
      </c>
      <c r="E51" s="11">
        <f>SUM(E49:E50)</f>
        <v>1570</v>
      </c>
    </row>
    <row r="53" spans="1:5" x14ac:dyDescent="0.2">
      <c r="A53" s="1" t="s">
        <v>26</v>
      </c>
      <c r="C53" s="4" t="s">
        <v>41</v>
      </c>
      <c r="D53" s="5" t="s">
        <v>59</v>
      </c>
      <c r="E53" s="6" t="s">
        <v>53</v>
      </c>
    </row>
    <row r="54" spans="1:5" x14ac:dyDescent="0.2">
      <c r="B54" s="7" t="s">
        <v>27</v>
      </c>
      <c r="C54" s="8">
        <v>1500</v>
      </c>
      <c r="D54" s="8">
        <v>0</v>
      </c>
      <c r="E54" s="8">
        <v>1500</v>
      </c>
    </row>
    <row r="55" spans="1:5" x14ac:dyDescent="0.2">
      <c r="B55" s="10" t="s">
        <v>42</v>
      </c>
      <c r="C55" s="11">
        <v>1500</v>
      </c>
      <c r="D55" s="11">
        <v>0</v>
      </c>
      <c r="E55" s="11">
        <v>1500</v>
      </c>
    </row>
    <row r="56" spans="1:5" x14ac:dyDescent="0.2">
      <c r="B56" s="13"/>
      <c r="C56" s="15"/>
      <c r="D56" s="15"/>
      <c r="E56" s="15"/>
    </row>
    <row r="57" spans="1:5" x14ac:dyDescent="0.2">
      <c r="A57" s="1" t="s">
        <v>28</v>
      </c>
      <c r="C57" s="4" t="s">
        <v>41</v>
      </c>
      <c r="D57" s="5" t="s">
        <v>59</v>
      </c>
      <c r="E57" s="6" t="s">
        <v>53</v>
      </c>
    </row>
    <row r="58" spans="1:5" x14ac:dyDescent="0.2">
      <c r="A58" s="1"/>
      <c r="B58" s="7" t="s">
        <v>45</v>
      </c>
      <c r="C58" s="8">
        <v>2000</v>
      </c>
      <c r="D58" s="8">
        <v>0</v>
      </c>
      <c r="E58" s="8">
        <v>2000</v>
      </c>
    </row>
    <row r="59" spans="1:5" x14ac:dyDescent="0.2">
      <c r="A59" s="1"/>
      <c r="B59" s="10" t="s">
        <v>42</v>
      </c>
      <c r="C59" s="11">
        <v>2000</v>
      </c>
      <c r="D59" s="11">
        <v>0</v>
      </c>
      <c r="E59" s="11">
        <v>2000</v>
      </c>
    </row>
    <row r="60" spans="1:5" x14ac:dyDescent="0.2">
      <c r="A60" s="18"/>
      <c r="B60" s="9"/>
      <c r="C60" s="12"/>
      <c r="D60" s="19"/>
      <c r="E60" s="12"/>
    </row>
    <row r="61" spans="1:5" x14ac:dyDescent="0.2">
      <c r="A61" s="35" t="s">
        <v>0</v>
      </c>
      <c r="B61" s="35"/>
      <c r="C61" s="4" t="s">
        <v>41</v>
      </c>
      <c r="D61" s="5" t="s">
        <v>59</v>
      </c>
      <c r="E61" s="6" t="s">
        <v>53</v>
      </c>
    </row>
    <row r="62" spans="1:5" x14ac:dyDescent="0.2">
      <c r="A62" s="20"/>
      <c r="B62" s="7" t="s">
        <v>43</v>
      </c>
      <c r="C62" s="8">
        <v>250</v>
      </c>
      <c r="D62" s="8">
        <v>0</v>
      </c>
      <c r="E62" s="8">
        <v>250</v>
      </c>
    </row>
    <row r="63" spans="1:5" x14ac:dyDescent="0.2">
      <c r="A63" s="9"/>
      <c r="B63" s="7" t="s">
        <v>29</v>
      </c>
      <c r="C63" s="8">
        <v>0</v>
      </c>
      <c r="D63" s="8">
        <v>900.22</v>
      </c>
      <c r="E63" s="8">
        <v>900.22</v>
      </c>
    </row>
    <row r="64" spans="1:5" x14ac:dyDescent="0.2">
      <c r="A64" s="9"/>
      <c r="B64" s="7" t="s">
        <v>30</v>
      </c>
      <c r="C64" s="8">
        <v>0</v>
      </c>
      <c r="D64" s="8">
        <v>2000</v>
      </c>
      <c r="E64" s="8">
        <v>2000</v>
      </c>
    </row>
    <row r="65" spans="1:8" x14ac:dyDescent="0.2">
      <c r="A65" s="18"/>
      <c r="B65" s="7" t="s">
        <v>44</v>
      </c>
      <c r="C65" s="8">
        <v>0</v>
      </c>
      <c r="D65" s="8">
        <v>400</v>
      </c>
      <c r="E65" s="8">
        <v>400</v>
      </c>
    </row>
    <row r="66" spans="1:8" x14ac:dyDescent="0.2">
      <c r="A66" s="18"/>
      <c r="B66" s="10" t="s">
        <v>42</v>
      </c>
      <c r="C66" s="11">
        <f>SUM(C62:C65)</f>
        <v>250</v>
      </c>
      <c r="D66" s="11">
        <f>SUM(D63:D65)</f>
        <v>3300.2200000000003</v>
      </c>
      <c r="E66" s="11">
        <f>SUM(C66:D66)</f>
        <v>3550.2200000000003</v>
      </c>
      <c r="H66" s="12"/>
    </row>
    <row r="67" spans="1:8" ht="15.75" customHeight="1" x14ac:dyDescent="0.2">
      <c r="A67" s="1"/>
      <c r="D67" s="31"/>
      <c r="E67" s="32"/>
      <c r="H67" s="12"/>
    </row>
    <row r="68" spans="1:8" x14ac:dyDescent="0.2">
      <c r="A68" s="18"/>
      <c r="B68" s="21" t="s">
        <v>62</v>
      </c>
      <c r="C68" s="22">
        <f>(C22+C27+C32+C42+C46+C51+C55+C59+C66)</f>
        <v>21399</v>
      </c>
      <c r="D68" s="22">
        <f>(D22+D27+D32+D42+D46+D51+D55+D59+D66)</f>
        <v>3300.2200000000003</v>
      </c>
      <c r="E68" s="22">
        <f>SUM(C68:D68)</f>
        <v>24699.22</v>
      </c>
      <c r="H68" s="12"/>
    </row>
    <row r="69" spans="1:8" s="25" customFormat="1" ht="13.5" thickBot="1" x14ac:dyDescent="0.25">
      <c r="A69" s="23"/>
      <c r="B69" s="23"/>
      <c r="C69" s="24"/>
      <c r="D69" s="24"/>
      <c r="E69" s="24"/>
      <c r="H69" s="12"/>
    </row>
    <row r="70" spans="1:8" s="25" customFormat="1" x14ac:dyDescent="0.2">
      <c r="C70" s="26"/>
      <c r="D70" s="26"/>
      <c r="E70" s="26"/>
    </row>
    <row r="71" spans="1:8" x14ac:dyDescent="0.2">
      <c r="A71" s="45" t="s">
        <v>54</v>
      </c>
      <c r="B71" s="45"/>
      <c r="C71" s="45"/>
      <c r="D71" s="45"/>
      <c r="E71" s="45"/>
    </row>
    <row r="72" spans="1:8" x14ac:dyDescent="0.2">
      <c r="A72" s="1" t="s">
        <v>32</v>
      </c>
      <c r="C72" s="4" t="s">
        <v>41</v>
      </c>
      <c r="D72" s="5" t="s">
        <v>59</v>
      </c>
      <c r="E72" s="6" t="s">
        <v>53</v>
      </c>
    </row>
    <row r="73" spans="1:8" x14ac:dyDescent="0.2">
      <c r="B73" s="7" t="s">
        <v>33</v>
      </c>
      <c r="C73" s="8">
        <v>18079</v>
      </c>
      <c r="D73" s="8">
        <v>0</v>
      </c>
      <c r="E73" s="8">
        <v>18079</v>
      </c>
    </row>
    <row r="74" spans="1:8" x14ac:dyDescent="0.2">
      <c r="B74" s="10" t="s">
        <v>42</v>
      </c>
      <c r="C74" s="11">
        <v>18079</v>
      </c>
      <c r="D74" s="11">
        <v>0</v>
      </c>
      <c r="E74" s="11">
        <v>18079</v>
      </c>
    </row>
    <row r="75" spans="1:8" x14ac:dyDescent="0.2">
      <c r="A75" s="28"/>
      <c r="B75" s="13"/>
      <c r="C75" s="15"/>
      <c r="D75" s="15"/>
      <c r="E75" s="15"/>
    </row>
    <row r="76" spans="1:8" x14ac:dyDescent="0.2">
      <c r="A76" s="1" t="s">
        <v>34</v>
      </c>
      <c r="C76" s="4" t="s">
        <v>41</v>
      </c>
      <c r="D76" s="5" t="s">
        <v>59</v>
      </c>
      <c r="E76" s="6" t="s">
        <v>53</v>
      </c>
    </row>
    <row r="77" spans="1:8" x14ac:dyDescent="0.2">
      <c r="B77" s="7" t="s">
        <v>35</v>
      </c>
      <c r="C77" s="8">
        <v>100</v>
      </c>
      <c r="D77" s="8"/>
      <c r="E77" s="8">
        <v>100</v>
      </c>
    </row>
    <row r="78" spans="1:8" x14ac:dyDescent="0.2">
      <c r="B78" s="10" t="s">
        <v>42</v>
      </c>
      <c r="C78" s="11">
        <v>100</v>
      </c>
      <c r="D78" s="11"/>
      <c r="E78" s="11">
        <v>100</v>
      </c>
    </row>
    <row r="79" spans="1:8" x14ac:dyDescent="0.2">
      <c r="B79" s="9"/>
      <c r="C79" s="19"/>
      <c r="D79" s="19"/>
      <c r="E79" s="19"/>
    </row>
    <row r="80" spans="1:8" x14ac:dyDescent="0.2">
      <c r="A80" s="1" t="s">
        <v>36</v>
      </c>
      <c r="C80" s="4" t="s">
        <v>41</v>
      </c>
      <c r="D80" s="5" t="s">
        <v>59</v>
      </c>
      <c r="E80" s="6" t="s">
        <v>53</v>
      </c>
    </row>
    <row r="81" spans="1:5" x14ac:dyDescent="0.2">
      <c r="B81" s="7" t="s">
        <v>37</v>
      </c>
      <c r="C81" s="8">
        <v>470</v>
      </c>
      <c r="D81" s="8">
        <v>0</v>
      </c>
      <c r="E81" s="8">
        <v>470</v>
      </c>
    </row>
    <row r="82" spans="1:5" x14ac:dyDescent="0.2">
      <c r="B82" s="10" t="s">
        <v>42</v>
      </c>
      <c r="C82" s="11">
        <v>470</v>
      </c>
      <c r="D82" s="17">
        <v>0</v>
      </c>
      <c r="E82" s="11">
        <v>470</v>
      </c>
    </row>
    <row r="84" spans="1:5" x14ac:dyDescent="0.2">
      <c r="A84" s="1" t="s">
        <v>38</v>
      </c>
      <c r="C84" s="4" t="s">
        <v>41</v>
      </c>
      <c r="D84" s="5" t="s">
        <v>59</v>
      </c>
      <c r="E84" s="6" t="s">
        <v>53</v>
      </c>
    </row>
    <row r="85" spans="1:5" x14ac:dyDescent="0.2">
      <c r="B85" s="7" t="s">
        <v>39</v>
      </c>
      <c r="C85" s="8">
        <v>50</v>
      </c>
      <c r="D85" s="8">
        <v>0</v>
      </c>
      <c r="E85" s="8">
        <v>50</v>
      </c>
    </row>
    <row r="86" spans="1:5" x14ac:dyDescent="0.2">
      <c r="B86" s="7" t="s">
        <v>50</v>
      </c>
      <c r="C86" s="8">
        <v>0</v>
      </c>
      <c r="D86" s="8">
        <v>0</v>
      </c>
      <c r="E86" s="8">
        <v>0</v>
      </c>
    </row>
    <row r="87" spans="1:5" x14ac:dyDescent="0.2">
      <c r="B87" s="7" t="s">
        <v>40</v>
      </c>
      <c r="C87" s="8">
        <v>200</v>
      </c>
      <c r="D87" s="8">
        <v>0</v>
      </c>
      <c r="E87" s="8">
        <v>200</v>
      </c>
    </row>
    <row r="88" spans="1:5" x14ac:dyDescent="0.2">
      <c r="B88" s="10" t="s">
        <v>42</v>
      </c>
      <c r="C88" s="11">
        <f>SUM(C85:C87)</f>
        <v>250</v>
      </c>
      <c r="D88" s="11">
        <v>0</v>
      </c>
      <c r="E88" s="11">
        <f>SUM(E85:E87)</f>
        <v>250</v>
      </c>
    </row>
    <row r="89" spans="1:5" x14ac:dyDescent="0.2">
      <c r="C89" s="4"/>
      <c r="D89" s="4"/>
      <c r="E89" s="4"/>
    </row>
    <row r="90" spans="1:5" x14ac:dyDescent="0.2">
      <c r="A90" s="1" t="s">
        <v>28</v>
      </c>
      <c r="C90" s="4" t="s">
        <v>41</v>
      </c>
      <c r="D90" s="5" t="s">
        <v>59</v>
      </c>
      <c r="E90" s="6" t="s">
        <v>53</v>
      </c>
    </row>
    <row r="91" spans="1:5" x14ac:dyDescent="0.2">
      <c r="A91" s="29"/>
      <c r="B91" s="7" t="s">
        <v>51</v>
      </c>
      <c r="C91" s="8">
        <v>2500</v>
      </c>
      <c r="D91" s="8">
        <v>0</v>
      </c>
      <c r="E91" s="8">
        <v>2500</v>
      </c>
    </row>
    <row r="92" spans="1:5" x14ac:dyDescent="0.2">
      <c r="A92" s="1"/>
      <c r="B92" s="10" t="s">
        <v>42</v>
      </c>
      <c r="C92" s="11">
        <v>2500</v>
      </c>
      <c r="D92" s="17">
        <v>0</v>
      </c>
      <c r="E92" s="11">
        <v>2500</v>
      </c>
    </row>
    <row r="93" spans="1:5" x14ac:dyDescent="0.2">
      <c r="C93" s="2"/>
      <c r="D93" s="2"/>
      <c r="E93" s="2"/>
    </row>
    <row r="94" spans="1:5" x14ac:dyDescent="0.2">
      <c r="A94" s="9"/>
      <c r="B94" s="21" t="s">
        <v>63</v>
      </c>
      <c r="C94" s="22">
        <f>(C74+C78+C82+C88+C92)</f>
        <v>21399</v>
      </c>
      <c r="D94" s="22">
        <v>0</v>
      </c>
      <c r="E94" s="22">
        <f>(E74+E78+E82+E88+E92)</f>
        <v>21399</v>
      </c>
    </row>
    <row r="95" spans="1:5" ht="13.5" thickBot="1" x14ac:dyDescent="0.25">
      <c r="A95" s="38"/>
      <c r="B95" s="38"/>
      <c r="C95" s="36"/>
      <c r="D95" s="36"/>
      <c r="E95" s="36"/>
    </row>
    <row r="97" spans="1:5" x14ac:dyDescent="0.2">
      <c r="A97" s="44" t="s">
        <v>69</v>
      </c>
      <c r="B97" s="52"/>
      <c r="C97" s="52"/>
      <c r="D97" s="52"/>
      <c r="E97" s="52"/>
    </row>
    <row r="98" spans="1:5" x14ac:dyDescent="0.2">
      <c r="B98" s="43" t="s">
        <v>64</v>
      </c>
      <c r="C98" s="27"/>
      <c r="D98" s="27"/>
      <c r="E98" s="27">
        <v>21421.63</v>
      </c>
    </row>
    <row r="99" spans="1:5" x14ac:dyDescent="0.2">
      <c r="B99" s="40" t="s">
        <v>60</v>
      </c>
      <c r="C99" s="8"/>
      <c r="D99" s="8"/>
      <c r="E99" s="8"/>
    </row>
    <row r="100" spans="1:5" x14ac:dyDescent="0.2">
      <c r="B100" s="7" t="s">
        <v>65</v>
      </c>
      <c r="C100" s="8"/>
      <c r="D100" s="8">
        <v>21399</v>
      </c>
      <c r="E100" s="8"/>
    </row>
    <row r="101" spans="1:5" x14ac:dyDescent="0.2">
      <c r="B101" s="7"/>
      <c r="C101" s="8"/>
      <c r="D101" s="8"/>
      <c r="E101" s="27">
        <v>42820.63</v>
      </c>
    </row>
    <row r="102" spans="1:5" x14ac:dyDescent="0.2">
      <c r="B102" s="40" t="s">
        <v>55</v>
      </c>
      <c r="C102" s="8"/>
      <c r="D102" s="8"/>
      <c r="E102" s="8"/>
    </row>
    <row r="103" spans="1:5" x14ac:dyDescent="0.2">
      <c r="B103" s="7" t="s">
        <v>66</v>
      </c>
      <c r="C103" s="8"/>
      <c r="D103" s="8">
        <v>24699.22</v>
      </c>
      <c r="E103" s="8"/>
    </row>
    <row r="104" spans="1:5" x14ac:dyDescent="0.2">
      <c r="B104" s="7"/>
      <c r="C104" s="8"/>
      <c r="D104" s="8"/>
      <c r="E104" s="27">
        <v>18121.41</v>
      </c>
    </row>
    <row r="105" spans="1:5" x14ac:dyDescent="0.2">
      <c r="B105" s="49" t="s">
        <v>68</v>
      </c>
      <c r="C105" s="50"/>
      <c r="D105" s="51"/>
      <c r="E105" s="22">
        <v>18121.41</v>
      </c>
    </row>
    <row r="106" spans="1:5" x14ac:dyDescent="0.2">
      <c r="E106" s="2"/>
    </row>
  </sheetData>
  <mergeCells count="12">
    <mergeCell ref="B105:D105"/>
    <mergeCell ref="A97:E97"/>
    <mergeCell ref="A11:E11"/>
    <mergeCell ref="A3:E3"/>
    <mergeCell ref="A71:E71"/>
    <mergeCell ref="D67:E67"/>
    <mergeCell ref="A12:B12"/>
    <mergeCell ref="A29:B29"/>
    <mergeCell ref="A34:B34"/>
    <mergeCell ref="A44:B44"/>
    <mergeCell ref="A48:B48"/>
    <mergeCell ref="A61:B61"/>
  </mergeCells>
  <pageMargins left="0.25196850393700793" right="0.25196850393700793" top="0.74803149606299213" bottom="0.78740157480314965" header="0.31496062992125984" footer="0.31496062992125984"/>
  <pageSetup paperSize="9" scale="97" orientation="landscape" r:id="rId1"/>
  <headerFooter>
    <oddHeader>&amp;C&amp;"Arial,Bold"Stoke by Clare Parish Council
Statement of Funds Financial Year 2021/22&amp;R&amp;"Arial,Bold"Agenda Item 5iii</oddHeader>
    <oddFooter>&amp;C&amp;P</oddFooter>
  </headerFooter>
  <rowBreaks count="2" manualBreakCount="2">
    <brk id="43" max="9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 Dignum</cp:lastModifiedBy>
  <cp:lastPrinted>2021-01-24T17:38:16Z</cp:lastPrinted>
  <dcterms:created xsi:type="dcterms:W3CDTF">2021-01-20T15:05:46Z</dcterms:created>
  <dcterms:modified xsi:type="dcterms:W3CDTF">2021-05-03T18:22:25Z</dcterms:modified>
</cp:coreProperties>
</file>