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4eeb77df713c703/Documents/Parish Clerks folders/Accounts/Accounts 2022-23/Finance reports to Council/Monitoring reports/"/>
    </mc:Choice>
  </mc:AlternateContent>
  <xr:revisionPtr revIDLastSave="1" documentId="8_{A194F619-C177-4229-A752-5DD0BC4C285F}" xr6:coauthVersionLast="47" xr6:coauthVersionMax="47" xr10:uidLastSave="{0B5E587D-030F-42AA-8C22-586EAB05A451}"/>
  <bookViews>
    <workbookView xWindow="-20610" yWindow="-120" windowWidth="20730" windowHeight="11160" xr2:uid="{73E86B51-9615-410C-A37F-22345E419CBC}"/>
  </bookViews>
  <sheets>
    <sheet name="2022-23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5" i="1" l="1"/>
  <c r="C66" i="1" s="1"/>
  <c r="G25" i="1"/>
  <c r="U25" i="1"/>
  <c r="C30" i="1"/>
  <c r="U30" i="1"/>
  <c r="C45" i="1"/>
  <c r="C54" i="1"/>
  <c r="W54" i="1"/>
  <c r="C64" i="1"/>
  <c r="C87" i="1"/>
  <c r="C89" i="1"/>
  <c r="G89" i="1"/>
  <c r="W91" i="1"/>
  <c r="C91" i="1" l="1"/>
</calcChain>
</file>

<file path=xl/sharedStrings.xml><?xml version="1.0" encoding="utf-8"?>
<sst xmlns="http://schemas.openxmlformats.org/spreadsheetml/2006/main" count="237" uniqueCount="96">
  <si>
    <t>TOTAL RESERVES</t>
  </si>
  <si>
    <t>SUB TOTAL</t>
  </si>
  <si>
    <t>c/f from 21/22</t>
  </si>
  <si>
    <t>Bus shelter maintenance</t>
  </si>
  <si>
    <t>Play Area</t>
  </si>
  <si>
    <t>Funds</t>
  </si>
  <si>
    <t>Rest'd</t>
  </si>
  <si>
    <t>£7,000 max committed for V Hall projects, actual expenditure of £3,500</t>
  </si>
  <si>
    <t xml:space="preserve">Unrestricted funds c/f </t>
  </si>
  <si>
    <t>Comments</t>
  </si>
  <si>
    <t>Year End Forecast</t>
  </si>
  <si>
    <t>Year to date</t>
  </si>
  <si>
    <t>Total Q4</t>
  </si>
  <si>
    <t>Total Q3</t>
  </si>
  <si>
    <t>Total Q2</t>
  </si>
  <si>
    <t>Total Q1</t>
  </si>
  <si>
    <t>General</t>
  </si>
  <si>
    <t>RESERVES</t>
  </si>
  <si>
    <t>Surplus/deficit</t>
  </si>
  <si>
    <t>Includes reimbursement of £32,850</t>
  </si>
  <si>
    <t>TOTAL INCOME</t>
  </si>
  <si>
    <t>Incorrect /returned cheques</t>
  </si>
  <si>
    <t>Donations</t>
  </si>
  <si>
    <t>Reimbursement for expenditure - net neutral</t>
  </si>
  <si>
    <t>V Hall Cttee</t>
  </si>
  <si>
    <t>Received annually in September</t>
  </si>
  <si>
    <t>Wayleave</t>
  </si>
  <si>
    <t>Forecast Variance</t>
  </si>
  <si>
    <t>Budgeted</t>
  </si>
  <si>
    <t>Other</t>
  </si>
  <si>
    <t>2 year period 21-23</t>
  </si>
  <si>
    <t>Rents</t>
  </si>
  <si>
    <t>Allots</t>
  </si>
  <si>
    <t>Burial Fees</t>
  </si>
  <si>
    <t>Cem</t>
  </si>
  <si>
    <t>Precept</t>
  </si>
  <si>
    <t>Admin</t>
  </si>
  <si>
    <t>INCOME</t>
  </si>
  <si>
    <t>TOTAL EXPENDITURE</t>
  </si>
  <si>
    <t>£40000 to be reimbursed</t>
  </si>
  <si>
    <t>Expected inspection fee not Implemented</t>
  </si>
  <si>
    <t>Net neutral (reimbursed by VHC. VAT reclaimed)</t>
  </si>
  <si>
    <t>N/A</t>
  </si>
  <si>
    <t>Village Hall Mgmt Cttee</t>
  </si>
  <si>
    <t>Restricted Funds</t>
  </si>
  <si>
    <t>PCC</t>
  </si>
  <si>
    <t>Grant funding</t>
  </si>
  <si>
    <t>Section 137</t>
  </si>
  <si>
    <t>Office/ Street Cleaning exp</t>
  </si>
  <si>
    <t>Pay increase to be applied wef 1/4</t>
  </si>
  <si>
    <t>Street Cleaner Salary</t>
  </si>
  <si>
    <t>Street Cleaning / Maintenance</t>
  </si>
  <si>
    <t>Village Hall repairs</t>
  </si>
  <si>
    <t>Barn Maintenance</t>
  </si>
  <si>
    <t>Budgetted amount included VAT</t>
  </si>
  <si>
    <t>Parish Online Subscription</t>
  </si>
  <si>
    <t>VAS Safety Brackets</t>
  </si>
  <si>
    <t>expected Q4</t>
  </si>
  <si>
    <t>Data Protection Fee</t>
  </si>
  <si>
    <t>Remembrance Day Wreath</t>
  </si>
  <si>
    <t>Waste Management</t>
  </si>
  <si>
    <t>Other rents</t>
  </si>
  <si>
    <t>Playing Field rent</t>
  </si>
  <si>
    <t>Miscellaneous</t>
  </si>
  <si>
    <t>Allotment land rent</t>
  </si>
  <si>
    <t>Cemetery expenses</t>
  </si>
  <si>
    <t>Cemetery/Allotments</t>
  </si>
  <si>
    <t>£780.95 to be reimbursed by Bowls Club</t>
  </si>
  <si>
    <t>Tree work</t>
  </si>
  <si>
    <t>Late invoice for 21/22 - 2 in same year. 22-3 below budget due to reduced cuts (drought)</t>
  </si>
  <si>
    <t>Grass and hedge cutting</t>
  </si>
  <si>
    <t>Grass/ Trees</t>
  </si>
  <si>
    <t>Course fees</t>
  </si>
  <si>
    <t>3 year Long Term Agreement</t>
  </si>
  <si>
    <t>Insurance</t>
  </si>
  <si>
    <t>2021 &amp; 22 plus 1x extra venue hire</t>
  </si>
  <si>
    <t>Village Hall hire</t>
  </si>
  <si>
    <t>Audit and Payroll Fees</t>
  </si>
  <si>
    <t>Budgetted amount includes VAT</t>
  </si>
  <si>
    <t>Website</t>
  </si>
  <si>
    <t>SALC sub</t>
  </si>
  <si>
    <t>Propose new code for office expenses</t>
  </si>
  <si>
    <t>Clerk's expenses</t>
  </si>
  <si>
    <t>PAYE</t>
  </si>
  <si>
    <t>Clerk's Salary</t>
  </si>
  <si>
    <t>EXPENDITURE</t>
  </si>
  <si>
    <t>VAT SURPLUS/DEFICIT INCOME OVER EXPENDITURE</t>
  </si>
  <si>
    <t>Total less £930 to be claimed (see above)</t>
  </si>
  <si>
    <t>22/23 (for reclaim)</t>
  </si>
  <si>
    <t>Exp</t>
  </si>
  <si>
    <t>Returned cheque (June 22)</t>
  </si>
  <si>
    <t>Reclaim for 2021/22</t>
  </si>
  <si>
    <t>Reclaim for 2019/20</t>
  </si>
  <si>
    <t>Variance</t>
  </si>
  <si>
    <t>Income</t>
  </si>
  <si>
    <t>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</si>
</sst>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_(&quot;£&quot;* #,##0.00_);_(&quot;£&quot;* \(#,##0.00\);_(&quot;£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Calibri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44" fontId="1" fillId="0" borderId="0" xfId="0" applyNumberFormat="1" applyFont="1"/>
    <xf numFmtId="44" fontId="1" fillId="2" borderId="0" xfId="0" applyNumberFormat="1" applyFont="1" applyFill="1"/>
    <xf numFmtId="0" fontId="1" fillId="3" borderId="1" xfId="0" applyFont="1" applyFill="1" applyBorder="1"/>
    <xf numFmtId="44" fontId="2" fillId="3" borderId="1" xfId="0" applyNumberFormat="1" applyFont="1" applyFill="1" applyBorder="1"/>
    <xf numFmtId="44" fontId="1" fillId="3" borderId="1" xfId="0" applyNumberFormat="1" applyFont="1" applyFill="1" applyBorder="1"/>
    <xf numFmtId="0" fontId="2" fillId="3" borderId="1" xfId="0" applyFont="1" applyFill="1" applyBorder="1"/>
    <xf numFmtId="6" fontId="1" fillId="3" borderId="1" xfId="0" applyNumberFormat="1" applyFont="1" applyFill="1" applyBorder="1"/>
    <xf numFmtId="44" fontId="1" fillId="4" borderId="1" xfId="0" applyNumberFormat="1" applyFont="1" applyFill="1" applyBorder="1"/>
    <xf numFmtId="44" fontId="2" fillId="4" borderId="1" xfId="0" applyNumberFormat="1" applyFont="1" applyFill="1" applyBorder="1"/>
    <xf numFmtId="0" fontId="2" fillId="4" borderId="1" xfId="0" applyFont="1" applyFill="1" applyBorder="1"/>
    <xf numFmtId="0" fontId="2" fillId="0" borderId="0" xfId="0" applyFont="1"/>
    <xf numFmtId="44" fontId="1" fillId="0" borderId="1" xfId="0" applyNumberFormat="1" applyFont="1" applyBorder="1"/>
    <xf numFmtId="44" fontId="1" fillId="2" borderId="1" xfId="0" applyNumberFormat="1" applyFont="1" applyFill="1" applyBorder="1"/>
    <xf numFmtId="0" fontId="1" fillId="0" borderId="2" xfId="0" applyFont="1" applyBorder="1"/>
    <xf numFmtId="0" fontId="1" fillId="0" borderId="1" xfId="0" applyFont="1" applyBorder="1"/>
    <xf numFmtId="6" fontId="1" fillId="0" borderId="0" xfId="0" applyNumberFormat="1" applyFont="1"/>
    <xf numFmtId="44" fontId="2" fillId="0" borderId="0" xfId="0" applyNumberFormat="1" applyFont="1"/>
    <xf numFmtId="6" fontId="1" fillId="3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17" fontId="2" fillId="3" borderId="1" xfId="0" applyNumberFormat="1" applyFont="1" applyFill="1" applyBorder="1" applyAlignment="1">
      <alignment horizontal="center"/>
    </xf>
    <xf numFmtId="17" fontId="2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 wrapText="1"/>
    </xf>
    <xf numFmtId="0" fontId="2" fillId="5" borderId="0" xfId="0" applyFont="1" applyFill="1"/>
    <xf numFmtId="0" fontId="3" fillId="0" borderId="3" xfId="0" applyFont="1" applyBorder="1"/>
    <xf numFmtId="164" fontId="2" fillId="0" borderId="3" xfId="0" applyNumberFormat="1" applyFont="1" applyBorder="1"/>
    <xf numFmtId="44" fontId="3" fillId="0" borderId="3" xfId="0" applyNumberFormat="1" applyFont="1" applyBorder="1"/>
    <xf numFmtId="44" fontId="3" fillId="2" borderId="3" xfId="0" applyNumberFormat="1" applyFont="1" applyFill="1" applyBorder="1"/>
    <xf numFmtId="164" fontId="2" fillId="0" borderId="0" xfId="0" applyNumberFormat="1" applyFont="1"/>
    <xf numFmtId="164" fontId="2" fillId="3" borderId="1" xfId="0" applyNumberFormat="1" applyFont="1" applyFill="1" applyBorder="1"/>
    <xf numFmtId="44" fontId="4" fillId="0" borderId="0" xfId="0" applyNumberFormat="1" applyFont="1"/>
    <xf numFmtId="44" fontId="5" fillId="3" borderId="1" xfId="0" applyNumberFormat="1" applyFont="1" applyFill="1" applyBorder="1"/>
    <xf numFmtId="44" fontId="2" fillId="2" borderId="0" xfId="0" applyNumberFormat="1" applyFont="1" applyFill="1"/>
    <xf numFmtId="164" fontId="6" fillId="4" borderId="1" xfId="0" applyNumberFormat="1" applyFont="1" applyFill="1" applyBorder="1"/>
    <xf numFmtId="164" fontId="2" fillId="0" borderId="1" xfId="0" applyNumberFormat="1" applyFont="1" applyBorder="1"/>
    <xf numFmtId="164" fontId="6" fillId="0" borderId="1" xfId="0" applyNumberFormat="1" applyFont="1" applyBorder="1"/>
    <xf numFmtId="44" fontId="2" fillId="0" borderId="0" xfId="0" applyNumberFormat="1" applyFont="1" applyAlignment="1">
      <alignment horizontal="left" wrapText="1"/>
    </xf>
    <xf numFmtId="0" fontId="1" fillId="2" borderId="0" xfId="0" applyFont="1" applyFill="1"/>
    <xf numFmtId="164" fontId="2" fillId="4" borderId="1" xfId="0" applyNumberFormat="1" applyFont="1" applyFill="1" applyBorder="1"/>
    <xf numFmtId="164" fontId="1" fillId="0" borderId="1" xfId="0" applyNumberFormat="1" applyFont="1" applyBorder="1"/>
    <xf numFmtId="0" fontId="2" fillId="5" borderId="0" xfId="0" applyFont="1" applyFill="1" applyAlignment="1">
      <alignment horizontal="left"/>
    </xf>
    <xf numFmtId="0" fontId="3" fillId="0" borderId="0" xfId="0" applyFont="1"/>
    <xf numFmtId="44" fontId="3" fillId="0" borderId="0" xfId="0" applyNumberFormat="1" applyFont="1"/>
    <xf numFmtId="44" fontId="3" fillId="2" borderId="0" xfId="0" applyNumberFormat="1" applyFont="1" applyFill="1"/>
    <xf numFmtId="0" fontId="1" fillId="0" borderId="0" xfId="0" applyFont="1" applyAlignment="1">
      <alignment horizontal="right"/>
    </xf>
    <xf numFmtId="4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44" fontId="2" fillId="0" borderId="4" xfId="0" applyNumberFormat="1" applyFont="1" applyBorder="1" applyAlignment="1">
      <alignment horizontal="center"/>
    </xf>
    <xf numFmtId="44" fontId="2" fillId="0" borderId="5" xfId="0" applyNumberFormat="1" applyFont="1" applyBorder="1" applyAlignment="1">
      <alignment horizontal="center"/>
    </xf>
    <xf numFmtId="164" fontId="5" fillId="4" borderId="1" xfId="0" applyNumberFormat="1" applyFont="1" applyFill="1" applyBorder="1"/>
    <xf numFmtId="44" fontId="5" fillId="4" borderId="1" xfId="0" applyNumberFormat="1" applyFont="1" applyFill="1" applyBorder="1"/>
    <xf numFmtId="164" fontId="1" fillId="0" borderId="0" xfId="0" applyNumberFormat="1" applyFont="1"/>
    <xf numFmtId="44" fontId="1" fillId="0" borderId="2" xfId="0" applyNumberFormat="1" applyFont="1" applyBorder="1"/>
    <xf numFmtId="44" fontId="1" fillId="3" borderId="2" xfId="0" applyNumberFormat="1" applyFont="1" applyFill="1" applyBorder="1"/>
    <xf numFmtId="44" fontId="1" fillId="2" borderId="2" xfId="0" applyNumberFormat="1" applyFont="1" applyFill="1" applyBorder="1"/>
    <xf numFmtId="44" fontId="1" fillId="0" borderId="6" xfId="0" applyNumberFormat="1" applyFont="1" applyBorder="1"/>
    <xf numFmtId="44" fontId="1" fillId="3" borderId="6" xfId="0" applyNumberFormat="1" applyFont="1" applyFill="1" applyBorder="1"/>
    <xf numFmtId="44" fontId="1" fillId="2" borderId="6" xfId="0" applyNumberFormat="1" applyFont="1" applyFill="1" applyBorder="1"/>
    <xf numFmtId="0" fontId="1" fillId="0" borderId="6" xfId="0" applyFont="1" applyBorder="1"/>
    <xf numFmtId="0" fontId="2" fillId="0" borderId="7" xfId="0" applyFont="1" applyBorder="1"/>
    <xf numFmtId="0" fontId="2" fillId="0" borderId="0" xfId="0" applyFont="1"/>
    <xf numFmtId="44" fontId="7" fillId="0" borderId="1" xfId="0" applyNumberFormat="1" applyFont="1" applyBorder="1"/>
    <xf numFmtId="44" fontId="7" fillId="3" borderId="1" xfId="0" applyNumberFormat="1" applyFont="1" applyFill="1" applyBorder="1"/>
    <xf numFmtId="44" fontId="7" fillId="2" borderId="1" xfId="0" applyNumberFormat="1" applyFont="1" applyFill="1" applyBorder="1"/>
    <xf numFmtId="44" fontId="6" fillId="0" borderId="0" xfId="0" applyNumberFormat="1" applyFont="1"/>
    <xf numFmtId="44" fontId="6" fillId="4" borderId="1" xfId="0" applyNumberFormat="1" applyFont="1" applyFill="1" applyBorder="1"/>
    <xf numFmtId="44" fontId="4" fillId="0" borderId="1" xfId="0" applyNumberFormat="1" applyFont="1" applyBorder="1"/>
    <xf numFmtId="0" fontId="1" fillId="3" borderId="1" xfId="0" applyFont="1" applyFill="1" applyBorder="1" applyAlignment="1">
      <alignment horizontal="left"/>
    </xf>
    <xf numFmtId="44" fontId="8" fillId="0" borderId="1" xfId="0" applyNumberFormat="1" applyFont="1" applyBorder="1"/>
    <xf numFmtId="6" fontId="1" fillId="3" borderId="1" xfId="0" applyNumberFormat="1" applyFont="1" applyFill="1" applyBorder="1" applyAlignment="1">
      <alignment horizontal="left"/>
    </xf>
    <xf numFmtId="4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wrapText="1"/>
    </xf>
    <xf numFmtId="0" fontId="1" fillId="4" borderId="1" xfId="0" applyFont="1" applyFill="1" applyBorder="1"/>
    <xf numFmtId="0" fontId="9" fillId="4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86FFE-8355-40BD-B6DE-1A9CBF0DD3BB}">
  <sheetPr>
    <pageSetUpPr fitToPage="1"/>
  </sheetPr>
  <dimension ref="A1:AD104"/>
  <sheetViews>
    <sheetView tabSelected="1" topLeftCell="A82" zoomScale="90" zoomScaleNormal="90" workbookViewId="0">
      <selection activeCell="K98" sqref="K98"/>
    </sheetView>
  </sheetViews>
  <sheetFormatPr defaultRowHeight="14.25" x14ac:dyDescent="0.2"/>
  <cols>
    <col min="1" max="1" width="10.5703125" style="1" customWidth="1"/>
    <col min="2" max="2" width="29.7109375" style="1" bestFit="1" customWidth="1"/>
    <col min="3" max="3" width="13.5703125" style="2" customWidth="1"/>
    <col min="4" max="4" width="13.5703125" style="2" hidden="1" customWidth="1"/>
    <col min="5" max="5" width="14.140625" style="2" hidden="1" customWidth="1"/>
    <col min="6" max="6" width="14.5703125" style="2" hidden="1" customWidth="1"/>
    <col min="7" max="7" width="14.42578125" style="3" customWidth="1"/>
    <col min="8" max="10" width="14.5703125" style="2" hidden="1" customWidth="1"/>
    <col min="11" max="15" width="14.5703125" style="2" customWidth="1"/>
    <col min="16" max="18" width="14.5703125" style="2" hidden="1" customWidth="1"/>
    <col min="19" max="19" width="13.7109375" style="2" hidden="1" customWidth="1"/>
    <col min="20" max="20" width="13.7109375" style="2" customWidth="1"/>
    <col min="21" max="21" width="13.5703125" style="1" customWidth="1"/>
    <col min="22" max="22" width="3.42578125" style="1" customWidth="1"/>
    <col min="23" max="23" width="19.140625" style="1" customWidth="1"/>
    <col min="24" max="24" width="3.140625" style="1" customWidth="1"/>
    <col min="25" max="25" width="41.28515625" style="1" customWidth="1"/>
    <col min="26" max="28" width="9.140625" style="1"/>
    <col min="29" max="29" width="12.85546875" style="1" bestFit="1" customWidth="1"/>
    <col min="30" max="16384" width="9.140625" style="1"/>
  </cols>
  <sheetData>
    <row r="1" spans="1:25" ht="15" x14ac:dyDescent="0.25">
      <c r="A1" s="24" t="s">
        <v>95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</row>
    <row r="2" spans="1:25" ht="30" x14ac:dyDescent="0.25">
      <c r="A2" s="12" t="s">
        <v>94</v>
      </c>
      <c r="C2" s="71" t="s">
        <v>28</v>
      </c>
      <c r="D2" s="23">
        <v>44652</v>
      </c>
      <c r="E2" s="22">
        <v>44682</v>
      </c>
      <c r="F2" s="22">
        <v>44713</v>
      </c>
      <c r="G2" s="21" t="s">
        <v>15</v>
      </c>
      <c r="H2" s="22">
        <v>44743</v>
      </c>
      <c r="I2" s="22">
        <v>44774</v>
      </c>
      <c r="J2" s="22">
        <v>44805</v>
      </c>
      <c r="K2" s="21" t="s">
        <v>14</v>
      </c>
      <c r="L2" s="22">
        <v>44835</v>
      </c>
      <c r="M2" s="22">
        <v>44866</v>
      </c>
      <c r="N2" s="22">
        <v>44896</v>
      </c>
      <c r="O2" s="21" t="s">
        <v>13</v>
      </c>
      <c r="P2" s="22">
        <v>44927</v>
      </c>
      <c r="Q2" s="22">
        <v>44958</v>
      </c>
      <c r="R2" s="22">
        <v>44986</v>
      </c>
      <c r="S2" s="21" t="s">
        <v>12</v>
      </c>
      <c r="T2" s="21" t="s">
        <v>11</v>
      </c>
      <c r="U2" s="20" t="s">
        <v>10</v>
      </c>
      <c r="W2" s="12" t="s">
        <v>93</v>
      </c>
      <c r="X2" s="12"/>
    </row>
    <row r="3" spans="1:25" ht="15" x14ac:dyDescent="0.25">
      <c r="A3" s="12"/>
      <c r="B3" s="16" t="s">
        <v>92</v>
      </c>
      <c r="C3" s="13">
        <v>2000</v>
      </c>
      <c r="D3" s="13">
        <v>0</v>
      </c>
      <c r="E3" s="13">
        <v>0</v>
      </c>
      <c r="F3" s="13">
        <v>0</v>
      </c>
      <c r="G3" s="6">
        <v>0</v>
      </c>
      <c r="H3" s="13">
        <v>0</v>
      </c>
      <c r="I3" s="13">
        <v>0</v>
      </c>
      <c r="J3" s="13">
        <v>0</v>
      </c>
      <c r="K3" s="6">
        <v>0</v>
      </c>
      <c r="L3" s="13">
        <v>0</v>
      </c>
      <c r="M3" s="13">
        <v>0</v>
      </c>
      <c r="N3" s="13">
        <v>0</v>
      </c>
      <c r="O3" s="6">
        <v>0</v>
      </c>
      <c r="P3" s="13"/>
      <c r="Q3" s="13"/>
      <c r="R3" s="13"/>
      <c r="S3" s="6"/>
      <c r="T3" s="6"/>
      <c r="U3" s="13">
        <v>2000</v>
      </c>
      <c r="W3" s="16"/>
      <c r="Y3" s="4"/>
    </row>
    <row r="4" spans="1:25" ht="15" x14ac:dyDescent="0.25">
      <c r="A4" s="12"/>
      <c r="B4" s="16" t="s">
        <v>91</v>
      </c>
      <c r="C4" s="13">
        <v>1900</v>
      </c>
      <c r="D4" s="13">
        <v>0</v>
      </c>
      <c r="E4" s="13">
        <v>0</v>
      </c>
      <c r="F4" s="13">
        <v>0</v>
      </c>
      <c r="G4" s="6">
        <v>0</v>
      </c>
      <c r="H4" s="13">
        <v>0</v>
      </c>
      <c r="I4" s="13">
        <v>0</v>
      </c>
      <c r="J4" s="13">
        <v>0</v>
      </c>
      <c r="K4" s="6">
        <v>0</v>
      </c>
      <c r="L4" s="13">
        <v>0</v>
      </c>
      <c r="M4" s="13">
        <v>0</v>
      </c>
      <c r="N4" s="13">
        <v>0</v>
      </c>
      <c r="O4" s="6">
        <v>0</v>
      </c>
      <c r="P4" s="13"/>
      <c r="Q4" s="13"/>
      <c r="R4" s="13"/>
      <c r="S4" s="6"/>
      <c r="T4" s="6"/>
      <c r="U4" s="13">
        <v>1900</v>
      </c>
      <c r="W4" s="16"/>
      <c r="Y4" s="4"/>
    </row>
    <row r="5" spans="1:25" x14ac:dyDescent="0.2">
      <c r="B5" s="16" t="s">
        <v>29</v>
      </c>
      <c r="C5" s="13">
        <v>930</v>
      </c>
      <c r="D5" s="13">
        <v>0</v>
      </c>
      <c r="E5" s="13">
        <v>0</v>
      </c>
      <c r="F5" s="13">
        <v>0</v>
      </c>
      <c r="G5" s="6">
        <v>0</v>
      </c>
      <c r="H5" s="13">
        <v>0</v>
      </c>
      <c r="I5" s="13">
        <v>0</v>
      </c>
      <c r="J5" s="13">
        <v>0</v>
      </c>
      <c r="K5" s="6">
        <v>0</v>
      </c>
      <c r="L5" s="13">
        <v>0</v>
      </c>
      <c r="M5" s="13">
        <v>0</v>
      </c>
      <c r="N5" s="13">
        <v>0</v>
      </c>
      <c r="O5" s="6">
        <v>0</v>
      </c>
      <c r="P5" s="13"/>
      <c r="Q5" s="13"/>
      <c r="R5" s="13"/>
      <c r="S5" s="6"/>
      <c r="T5" s="6"/>
      <c r="U5" s="13">
        <v>930</v>
      </c>
      <c r="W5" s="16"/>
      <c r="Y5" s="4" t="s">
        <v>90</v>
      </c>
    </row>
    <row r="6" spans="1:25" ht="15" x14ac:dyDescent="0.25">
      <c r="B6" s="73"/>
      <c r="C6" s="9"/>
      <c r="D6" s="10">
        <v>0</v>
      </c>
      <c r="E6" s="10">
        <v>0</v>
      </c>
      <c r="F6" s="10">
        <v>0</v>
      </c>
      <c r="G6" s="5">
        <v>0</v>
      </c>
      <c r="H6" s="10">
        <v>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/>
      <c r="Q6" s="10"/>
      <c r="R6" s="10"/>
      <c r="S6" s="10"/>
      <c r="T6" s="10"/>
      <c r="U6" s="13">
        <v>4830</v>
      </c>
      <c r="W6" s="73"/>
      <c r="Y6" s="4"/>
    </row>
    <row r="8" spans="1:25" ht="30" x14ac:dyDescent="0.25">
      <c r="A8" s="12" t="s">
        <v>89</v>
      </c>
      <c r="C8" s="18" t="s">
        <v>28</v>
      </c>
      <c r="D8" s="23">
        <v>44652</v>
      </c>
      <c r="E8" s="22">
        <v>44682</v>
      </c>
      <c r="F8" s="22">
        <v>44713</v>
      </c>
      <c r="G8" s="21" t="s">
        <v>15</v>
      </c>
      <c r="H8" s="22">
        <v>44743</v>
      </c>
      <c r="I8" s="22">
        <v>44774</v>
      </c>
      <c r="J8" s="22">
        <v>44805</v>
      </c>
      <c r="K8" s="21" t="s">
        <v>14</v>
      </c>
      <c r="L8" s="22">
        <v>44835</v>
      </c>
      <c r="M8" s="22">
        <v>44866</v>
      </c>
      <c r="N8" s="22">
        <v>44896</v>
      </c>
      <c r="O8" s="21" t="s">
        <v>13</v>
      </c>
      <c r="P8" s="22">
        <v>44927</v>
      </c>
      <c r="Q8" s="22">
        <v>44958</v>
      </c>
      <c r="R8" s="22">
        <v>44986</v>
      </c>
      <c r="S8" s="21" t="s">
        <v>12</v>
      </c>
      <c r="T8" s="21" t="s">
        <v>11</v>
      </c>
      <c r="U8" s="20" t="s">
        <v>10</v>
      </c>
    </row>
    <row r="9" spans="1:25" x14ac:dyDescent="0.2">
      <c r="B9" s="16" t="s">
        <v>88</v>
      </c>
      <c r="C9" s="13">
        <v>0</v>
      </c>
      <c r="D9" s="13">
        <v>0</v>
      </c>
      <c r="E9" s="13">
        <v>1110.5999999999999</v>
      </c>
      <c r="F9" s="13">
        <v>930</v>
      </c>
      <c r="G9" s="6">
        <v>2040.6</v>
      </c>
      <c r="H9" s="13">
        <v>4710</v>
      </c>
      <c r="I9" s="13">
        <v>0</v>
      </c>
      <c r="J9" s="13">
        <v>367.18</v>
      </c>
      <c r="K9" s="6">
        <v>5077.18</v>
      </c>
      <c r="L9" s="13">
        <v>33.799999999999997</v>
      </c>
      <c r="M9" s="13">
        <v>0</v>
      </c>
      <c r="N9" s="13">
        <v>580.37</v>
      </c>
      <c r="O9" s="6">
        <v>614.16999999999996</v>
      </c>
      <c r="P9" s="13"/>
      <c r="Q9" s="13"/>
      <c r="R9" s="13"/>
      <c r="S9" s="6"/>
      <c r="T9" s="6">
        <v>7731.95</v>
      </c>
      <c r="U9" s="13">
        <v>7800</v>
      </c>
      <c r="W9" s="16"/>
      <c r="Y9" s="4" t="s">
        <v>87</v>
      </c>
    </row>
    <row r="10" spans="1:25" ht="15" x14ac:dyDescent="0.25">
      <c r="B10" s="73"/>
      <c r="C10" s="10"/>
      <c r="D10" s="10">
        <v>0</v>
      </c>
      <c r="E10" s="10">
        <v>1110.5999999999999</v>
      </c>
      <c r="F10" s="10">
        <v>930</v>
      </c>
      <c r="G10" s="5">
        <v>2040.6</v>
      </c>
      <c r="H10" s="10">
        <v>4710</v>
      </c>
      <c r="I10" s="10">
        <v>0</v>
      </c>
      <c r="J10" s="10">
        <v>367.18</v>
      </c>
      <c r="K10" s="10">
        <v>5077.18</v>
      </c>
      <c r="L10" s="10">
        <v>33.799999999999997</v>
      </c>
      <c r="M10" s="10">
        <v>0</v>
      </c>
      <c r="N10" s="10">
        <v>580.37</v>
      </c>
      <c r="O10" s="10">
        <v>614.16999999999996</v>
      </c>
      <c r="P10" s="10"/>
      <c r="Q10" s="10"/>
      <c r="R10" s="10"/>
      <c r="S10" s="10"/>
      <c r="T10" s="10">
        <v>7731.95</v>
      </c>
      <c r="U10" s="10">
        <v>7800</v>
      </c>
      <c r="W10" s="11"/>
      <c r="X10" s="12"/>
      <c r="Y10" s="4"/>
    </row>
    <row r="12" spans="1:25" ht="22.5" x14ac:dyDescent="0.2">
      <c r="B12" s="74" t="s">
        <v>86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73"/>
      <c r="W12" s="73"/>
      <c r="Y12" s="4"/>
    </row>
    <row r="14" spans="1:25" ht="15" x14ac:dyDescent="0.25">
      <c r="A14" s="24" t="s">
        <v>85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</row>
    <row r="15" spans="1:25" ht="28.5" customHeight="1" x14ac:dyDescent="0.25">
      <c r="A15" s="72" t="s">
        <v>36</v>
      </c>
      <c r="B15" s="72"/>
      <c r="C15" s="71" t="s">
        <v>28</v>
      </c>
      <c r="D15" s="23">
        <v>44652</v>
      </c>
      <c r="E15" s="22">
        <v>44682</v>
      </c>
      <c r="F15" s="22">
        <v>44713</v>
      </c>
      <c r="G15" s="21" t="s">
        <v>15</v>
      </c>
      <c r="H15" s="22">
        <v>44743</v>
      </c>
      <c r="I15" s="22">
        <v>44774</v>
      </c>
      <c r="J15" s="22">
        <v>44805</v>
      </c>
      <c r="K15" s="21" t="s">
        <v>14</v>
      </c>
      <c r="L15" s="22">
        <v>44835</v>
      </c>
      <c r="M15" s="22">
        <v>44866</v>
      </c>
      <c r="N15" s="22">
        <v>44896</v>
      </c>
      <c r="O15" s="21" t="s">
        <v>13</v>
      </c>
      <c r="P15" s="22">
        <v>44927</v>
      </c>
      <c r="Q15" s="22">
        <v>44958</v>
      </c>
      <c r="R15" s="22">
        <v>44986</v>
      </c>
      <c r="S15" s="21" t="s">
        <v>12</v>
      </c>
      <c r="T15" s="21" t="s">
        <v>11</v>
      </c>
      <c r="U15" s="20" t="s">
        <v>10</v>
      </c>
      <c r="V15" s="20"/>
      <c r="W15" s="37" t="s">
        <v>27</v>
      </c>
      <c r="X15" s="37"/>
      <c r="Y15" s="12" t="s">
        <v>9</v>
      </c>
    </row>
    <row r="16" spans="1:25" x14ac:dyDescent="0.2">
      <c r="B16" s="16" t="s">
        <v>84</v>
      </c>
      <c r="C16" s="13">
        <v>3860</v>
      </c>
      <c r="D16" s="13">
        <v>0</v>
      </c>
      <c r="E16" s="13">
        <v>273.7</v>
      </c>
      <c r="F16" s="13">
        <v>547</v>
      </c>
      <c r="G16" s="6">
        <v>820.7</v>
      </c>
      <c r="H16" s="13">
        <v>273.5</v>
      </c>
      <c r="I16" s="13">
        <v>273.5</v>
      </c>
      <c r="J16" s="13">
        <v>273.5</v>
      </c>
      <c r="K16" s="6">
        <v>820.5</v>
      </c>
      <c r="L16" s="13">
        <v>273.5</v>
      </c>
      <c r="M16" s="13">
        <v>273.5</v>
      </c>
      <c r="N16" s="13">
        <v>273.5</v>
      </c>
      <c r="O16" s="6">
        <v>820.5</v>
      </c>
      <c r="P16" s="14"/>
      <c r="Q16" s="13"/>
      <c r="R16" s="13"/>
      <c r="S16" s="6"/>
      <c r="T16" s="6">
        <v>2461.6999999999998</v>
      </c>
      <c r="U16" s="13">
        <v>3860</v>
      </c>
      <c r="W16" s="13">
        <v>0</v>
      </c>
      <c r="X16" s="2"/>
      <c r="Y16" s="4" t="s">
        <v>49</v>
      </c>
    </row>
    <row r="17" spans="1:25" x14ac:dyDescent="0.2">
      <c r="B17" s="16" t="s">
        <v>83</v>
      </c>
      <c r="C17" s="13">
        <v>1258</v>
      </c>
      <c r="D17" s="13">
        <v>0</v>
      </c>
      <c r="E17" s="13">
        <v>0</v>
      </c>
      <c r="F17" s="13">
        <v>292</v>
      </c>
      <c r="G17" s="6">
        <v>292</v>
      </c>
      <c r="H17" s="13">
        <v>0</v>
      </c>
      <c r="I17" s="13">
        <v>0</v>
      </c>
      <c r="J17" s="13">
        <v>0</v>
      </c>
      <c r="K17" s="6">
        <v>0</v>
      </c>
      <c r="L17" s="13">
        <v>292.39999999999998</v>
      </c>
      <c r="M17" s="13">
        <v>0</v>
      </c>
      <c r="N17" s="13">
        <v>0</v>
      </c>
      <c r="O17" s="6">
        <v>292.39999999999998</v>
      </c>
      <c r="P17" s="14"/>
      <c r="Q17" s="13"/>
      <c r="R17" s="13"/>
      <c r="S17" s="6"/>
      <c r="T17" s="6">
        <v>584.4</v>
      </c>
      <c r="U17" s="13">
        <v>1258</v>
      </c>
      <c r="W17" s="13">
        <v>0</v>
      </c>
      <c r="X17" s="2"/>
      <c r="Y17" s="4"/>
    </row>
    <row r="18" spans="1:25" x14ac:dyDescent="0.2">
      <c r="B18" s="16" t="s">
        <v>82</v>
      </c>
      <c r="C18" s="13">
        <v>40</v>
      </c>
      <c r="D18" s="13"/>
      <c r="E18" s="13"/>
      <c r="F18" s="13">
        <v>43.31</v>
      </c>
      <c r="G18" s="6">
        <v>43.31</v>
      </c>
      <c r="H18" s="13">
        <v>0</v>
      </c>
      <c r="I18" s="13">
        <v>0</v>
      </c>
      <c r="J18" s="13">
        <v>0</v>
      </c>
      <c r="K18" s="6">
        <v>0</v>
      </c>
      <c r="L18" s="13">
        <v>26.99</v>
      </c>
      <c r="M18" s="13">
        <v>0</v>
      </c>
      <c r="N18" s="13">
        <v>0</v>
      </c>
      <c r="O18" s="6">
        <v>26.99</v>
      </c>
      <c r="P18" s="14"/>
      <c r="Q18" s="13"/>
      <c r="R18" s="13"/>
      <c r="S18" s="6"/>
      <c r="T18" s="6">
        <v>70.3</v>
      </c>
      <c r="U18" s="13">
        <v>105</v>
      </c>
      <c r="W18" s="67">
        <v>65</v>
      </c>
      <c r="X18" s="31"/>
      <c r="Y18" s="4" t="s">
        <v>81</v>
      </c>
    </row>
    <row r="19" spans="1:25" x14ac:dyDescent="0.2">
      <c r="B19" s="16" t="s">
        <v>80</v>
      </c>
      <c r="C19" s="13">
        <v>260</v>
      </c>
      <c r="D19" s="13">
        <v>0</v>
      </c>
      <c r="E19" s="13">
        <v>266.92</v>
      </c>
      <c r="F19" s="13">
        <v>0</v>
      </c>
      <c r="G19" s="6">
        <v>266.92</v>
      </c>
      <c r="H19" s="13">
        <v>0</v>
      </c>
      <c r="I19" s="13">
        <v>0</v>
      </c>
      <c r="J19" s="13">
        <v>0</v>
      </c>
      <c r="K19" s="6">
        <v>0</v>
      </c>
      <c r="L19" s="13">
        <v>0</v>
      </c>
      <c r="M19" s="13">
        <v>0</v>
      </c>
      <c r="N19" s="13">
        <v>0</v>
      </c>
      <c r="O19" s="6">
        <v>0</v>
      </c>
      <c r="P19" s="14"/>
      <c r="Q19" s="13"/>
      <c r="R19" s="13"/>
      <c r="S19" s="6"/>
      <c r="T19" s="6">
        <v>266.92</v>
      </c>
      <c r="U19" s="13">
        <v>266.92</v>
      </c>
      <c r="W19" s="67">
        <v>7</v>
      </c>
      <c r="X19" s="31"/>
      <c r="Y19" s="4"/>
    </row>
    <row r="20" spans="1:25" x14ac:dyDescent="0.2">
      <c r="B20" s="16" t="s">
        <v>79</v>
      </c>
      <c r="C20" s="13">
        <v>60</v>
      </c>
      <c r="D20" s="13">
        <v>0</v>
      </c>
      <c r="E20" s="13">
        <v>0</v>
      </c>
      <c r="F20" s="13">
        <v>0</v>
      </c>
      <c r="G20" s="6">
        <v>0</v>
      </c>
      <c r="H20" s="13">
        <v>0</v>
      </c>
      <c r="I20" s="13">
        <v>0</v>
      </c>
      <c r="J20" s="13">
        <v>0</v>
      </c>
      <c r="K20" s="6">
        <v>0</v>
      </c>
      <c r="L20" s="13">
        <v>50</v>
      </c>
      <c r="M20" s="13">
        <v>0</v>
      </c>
      <c r="N20" s="13">
        <v>0</v>
      </c>
      <c r="O20" s="6">
        <v>50</v>
      </c>
      <c r="P20" s="14"/>
      <c r="Q20" s="13"/>
      <c r="R20" s="13"/>
      <c r="S20" s="6"/>
      <c r="T20" s="6">
        <v>50</v>
      </c>
      <c r="U20" s="13">
        <v>50</v>
      </c>
      <c r="W20" s="13">
        <v>0</v>
      </c>
      <c r="X20" s="2"/>
      <c r="Y20" s="4" t="s">
        <v>78</v>
      </c>
    </row>
    <row r="21" spans="1:25" x14ac:dyDescent="0.2">
      <c r="B21" s="16" t="s">
        <v>77</v>
      </c>
      <c r="C21" s="13">
        <v>600</v>
      </c>
      <c r="D21" s="13">
        <v>0</v>
      </c>
      <c r="E21" s="13">
        <v>0</v>
      </c>
      <c r="F21" s="13">
        <v>0</v>
      </c>
      <c r="G21" s="6">
        <v>0</v>
      </c>
      <c r="H21" s="13">
        <v>0</v>
      </c>
      <c r="I21" s="13">
        <v>0</v>
      </c>
      <c r="J21" s="13">
        <v>0</v>
      </c>
      <c r="K21" s="6">
        <v>0</v>
      </c>
      <c r="L21" s="13">
        <v>69</v>
      </c>
      <c r="M21" s="13">
        <v>0</v>
      </c>
      <c r="N21" s="13">
        <v>0</v>
      </c>
      <c r="O21" s="6">
        <v>69</v>
      </c>
      <c r="P21" s="14"/>
      <c r="Q21" s="13"/>
      <c r="R21" s="13"/>
      <c r="S21" s="6"/>
      <c r="T21" s="6">
        <v>69</v>
      </c>
      <c r="U21" s="13">
        <v>600</v>
      </c>
      <c r="W21" s="13">
        <v>0</v>
      </c>
      <c r="X21" s="2"/>
      <c r="Y21" s="70"/>
    </row>
    <row r="22" spans="1:25" x14ac:dyDescent="0.2">
      <c r="B22" s="16" t="s">
        <v>76</v>
      </c>
      <c r="C22" s="13">
        <v>200</v>
      </c>
      <c r="D22" s="13"/>
      <c r="E22" s="13"/>
      <c r="F22" s="13">
        <v>8</v>
      </c>
      <c r="G22" s="6">
        <v>8</v>
      </c>
      <c r="H22" s="13">
        <v>300</v>
      </c>
      <c r="I22" s="13">
        <v>0</v>
      </c>
      <c r="J22" s="13">
        <v>0</v>
      </c>
      <c r="K22" s="6">
        <v>300</v>
      </c>
      <c r="L22" s="13">
        <v>0</v>
      </c>
      <c r="M22" s="13">
        <v>0</v>
      </c>
      <c r="N22" s="13">
        <v>0</v>
      </c>
      <c r="O22" s="6">
        <v>0</v>
      </c>
      <c r="P22" s="14"/>
      <c r="Q22" s="13"/>
      <c r="R22" s="13"/>
      <c r="S22" s="6"/>
      <c r="T22" s="6">
        <v>308</v>
      </c>
      <c r="U22" s="13">
        <v>308</v>
      </c>
      <c r="W22" s="67">
        <v>100</v>
      </c>
      <c r="X22" s="2"/>
      <c r="Y22" s="4" t="s">
        <v>75</v>
      </c>
    </row>
    <row r="23" spans="1:25" x14ac:dyDescent="0.2">
      <c r="B23" s="16" t="s">
        <v>74</v>
      </c>
      <c r="C23" s="13">
        <v>1500</v>
      </c>
      <c r="D23" s="13">
        <v>0</v>
      </c>
      <c r="E23" s="13">
        <v>0</v>
      </c>
      <c r="F23" s="13">
        <v>1377.67</v>
      </c>
      <c r="G23" s="6">
        <v>1377.67</v>
      </c>
      <c r="H23" s="13">
        <v>0</v>
      </c>
      <c r="I23" s="13">
        <v>0</v>
      </c>
      <c r="J23" s="13">
        <v>0</v>
      </c>
      <c r="K23" s="6">
        <v>0</v>
      </c>
      <c r="L23" s="13">
        <v>0</v>
      </c>
      <c r="M23" s="13">
        <v>0</v>
      </c>
      <c r="N23" s="13">
        <v>0</v>
      </c>
      <c r="O23" s="6">
        <v>0</v>
      </c>
      <c r="P23" s="14"/>
      <c r="Q23" s="13"/>
      <c r="R23" s="13"/>
      <c r="S23" s="6"/>
      <c r="T23" s="6">
        <v>1377.67</v>
      </c>
      <c r="U23" s="13">
        <v>1377.67</v>
      </c>
      <c r="W23" s="13">
        <v>122</v>
      </c>
      <c r="X23" s="2"/>
      <c r="Y23" s="70" t="s">
        <v>73</v>
      </c>
    </row>
    <row r="24" spans="1:25" x14ac:dyDescent="0.2">
      <c r="B24" s="16" t="s">
        <v>72</v>
      </c>
      <c r="C24" s="13">
        <v>200</v>
      </c>
      <c r="D24" s="13">
        <v>0</v>
      </c>
      <c r="E24" s="13">
        <v>0</v>
      </c>
      <c r="F24" s="13">
        <v>0</v>
      </c>
      <c r="G24" s="6">
        <v>0</v>
      </c>
      <c r="H24" s="13">
        <v>0</v>
      </c>
      <c r="I24" s="13">
        <v>0</v>
      </c>
      <c r="J24" s="13">
        <v>0</v>
      </c>
      <c r="K24" s="6">
        <v>0</v>
      </c>
      <c r="L24" s="13">
        <v>0</v>
      </c>
      <c r="M24" s="13">
        <v>0</v>
      </c>
      <c r="N24" s="13">
        <v>0</v>
      </c>
      <c r="O24" s="6">
        <v>0</v>
      </c>
      <c r="P24" s="14"/>
      <c r="Q24" s="13"/>
      <c r="R24" s="13"/>
      <c r="S24" s="6"/>
      <c r="T24" s="6">
        <v>0</v>
      </c>
      <c r="U24" s="13">
        <v>100</v>
      </c>
      <c r="W24" s="13"/>
      <c r="X24" s="2"/>
      <c r="Y24" s="70"/>
    </row>
    <row r="25" spans="1:25" ht="15" x14ac:dyDescent="0.25">
      <c r="B25" s="11" t="s">
        <v>1</v>
      </c>
      <c r="C25" s="10">
        <f>SUM(C16:C24)</f>
        <v>7978</v>
      </c>
      <c r="D25" s="10"/>
      <c r="E25" s="10">
        <v>540.62</v>
      </c>
      <c r="F25" s="10">
        <v>2267.98</v>
      </c>
      <c r="G25" s="5">
        <f>SUM(G16:G24)</f>
        <v>2808.6000000000004</v>
      </c>
      <c r="H25" s="10">
        <v>573.5</v>
      </c>
      <c r="I25" s="10">
        <v>273.5</v>
      </c>
      <c r="J25" s="10">
        <v>273.5</v>
      </c>
      <c r="K25" s="5">
        <v>1120.5</v>
      </c>
      <c r="L25" s="10">
        <v>711.89</v>
      </c>
      <c r="M25" s="10">
        <v>273.5</v>
      </c>
      <c r="N25" s="10">
        <v>273.5</v>
      </c>
      <c r="O25" s="5">
        <v>1258.8900000000001</v>
      </c>
      <c r="P25" s="10"/>
      <c r="Q25" s="10"/>
      <c r="R25" s="10"/>
      <c r="S25" s="5"/>
      <c r="T25" s="5">
        <v>5187.99</v>
      </c>
      <c r="U25" s="10">
        <f>SUM(U16:U24)</f>
        <v>7925.59</v>
      </c>
      <c r="V25" s="2"/>
      <c r="W25" s="66">
        <v>69.92</v>
      </c>
      <c r="X25" s="65"/>
      <c r="Y25" s="4"/>
    </row>
    <row r="27" spans="1:25" ht="30" x14ac:dyDescent="0.25">
      <c r="A27" s="12" t="s">
        <v>71</v>
      </c>
      <c r="C27" s="18" t="s">
        <v>28</v>
      </c>
      <c r="D27" s="23">
        <v>44652</v>
      </c>
      <c r="E27" s="22">
        <v>44682</v>
      </c>
      <c r="F27" s="22">
        <v>44713</v>
      </c>
      <c r="G27" s="21" t="s">
        <v>15</v>
      </c>
      <c r="H27" s="22">
        <v>44743</v>
      </c>
      <c r="I27" s="22">
        <v>44774</v>
      </c>
      <c r="J27" s="22">
        <v>44805</v>
      </c>
      <c r="K27" s="21" t="s">
        <v>14</v>
      </c>
      <c r="L27" s="22">
        <v>44835</v>
      </c>
      <c r="M27" s="22">
        <v>44866</v>
      </c>
      <c r="N27" s="22">
        <v>44896</v>
      </c>
      <c r="O27" s="21" t="s">
        <v>13</v>
      </c>
      <c r="P27" s="22">
        <v>44927</v>
      </c>
      <c r="Q27" s="22">
        <v>44958</v>
      </c>
      <c r="R27" s="22">
        <v>44986</v>
      </c>
      <c r="S27" s="21" t="s">
        <v>12</v>
      </c>
      <c r="T27" s="21" t="s">
        <v>11</v>
      </c>
      <c r="U27" s="20" t="s">
        <v>10</v>
      </c>
      <c r="W27" s="37" t="s">
        <v>27</v>
      </c>
      <c r="X27" s="37"/>
      <c r="Y27" s="12" t="s">
        <v>9</v>
      </c>
    </row>
    <row r="28" spans="1:25" x14ac:dyDescent="0.2">
      <c r="B28" s="16" t="s">
        <v>70</v>
      </c>
      <c r="C28" s="13">
        <v>6250</v>
      </c>
      <c r="D28" s="13">
        <v>0</v>
      </c>
      <c r="E28" s="13">
        <v>5553</v>
      </c>
      <c r="F28" s="13">
        <v>0</v>
      </c>
      <c r="G28" s="6">
        <v>5553</v>
      </c>
      <c r="H28" s="13">
        <v>0</v>
      </c>
      <c r="I28" s="13">
        <v>0</v>
      </c>
      <c r="J28" s="13">
        <v>0</v>
      </c>
      <c r="K28" s="6">
        <v>0</v>
      </c>
      <c r="L28" s="13">
        <v>0</v>
      </c>
      <c r="M28" s="13">
        <v>0</v>
      </c>
      <c r="N28" s="13">
        <v>0</v>
      </c>
      <c r="O28" s="6">
        <v>0</v>
      </c>
      <c r="P28" s="14">
        <v>0</v>
      </c>
      <c r="Q28" s="13">
        <v>0</v>
      </c>
      <c r="R28" s="13">
        <v>0</v>
      </c>
      <c r="S28" s="6">
        <v>0</v>
      </c>
      <c r="T28" s="6">
        <v>5553</v>
      </c>
      <c r="U28" s="13">
        <v>5553</v>
      </c>
      <c r="W28" s="62">
        <v>697</v>
      </c>
      <c r="X28" s="2"/>
      <c r="Y28" s="4" t="s">
        <v>69</v>
      </c>
    </row>
    <row r="29" spans="1:25" x14ac:dyDescent="0.2">
      <c r="B29" s="16" t="s">
        <v>68</v>
      </c>
      <c r="C29" s="13">
        <v>1000</v>
      </c>
      <c r="D29" s="13">
        <v>0</v>
      </c>
      <c r="E29" s="13">
        <v>0</v>
      </c>
      <c r="F29" s="13">
        <v>480</v>
      </c>
      <c r="G29" s="6">
        <v>480</v>
      </c>
      <c r="H29" s="13">
        <v>0</v>
      </c>
      <c r="I29" s="13">
        <v>0</v>
      </c>
      <c r="J29" s="13">
        <v>0</v>
      </c>
      <c r="K29" s="6">
        <v>0</v>
      </c>
      <c r="L29" s="13">
        <v>380</v>
      </c>
      <c r="M29" s="13">
        <v>380</v>
      </c>
      <c r="N29" s="13">
        <v>780.95</v>
      </c>
      <c r="O29" s="6">
        <v>1540.95</v>
      </c>
      <c r="P29" s="14"/>
      <c r="Q29" s="13"/>
      <c r="R29" s="13"/>
      <c r="S29" s="6"/>
      <c r="T29" s="6">
        <v>2020.95</v>
      </c>
      <c r="U29" s="69">
        <v>2500</v>
      </c>
      <c r="W29" s="67">
        <v>1500</v>
      </c>
      <c r="X29" s="2"/>
      <c r="Y29" s="4"/>
    </row>
    <row r="30" spans="1:25" ht="15" x14ac:dyDescent="0.25">
      <c r="B30" s="11" t="s">
        <v>1</v>
      </c>
      <c r="C30" s="10">
        <f>SUM(C28:C29)</f>
        <v>7250</v>
      </c>
      <c r="D30" s="10"/>
      <c r="E30" s="10">
        <v>5553</v>
      </c>
      <c r="F30" s="10">
        <v>480</v>
      </c>
      <c r="G30" s="5">
        <v>6033</v>
      </c>
      <c r="H30" s="10">
        <v>0</v>
      </c>
      <c r="I30" s="10">
        <v>0</v>
      </c>
      <c r="J30" s="10">
        <v>0</v>
      </c>
      <c r="K30" s="5">
        <v>0</v>
      </c>
      <c r="L30" s="10">
        <v>380</v>
      </c>
      <c r="M30" s="10">
        <v>380</v>
      </c>
      <c r="N30" s="10">
        <v>780.95</v>
      </c>
      <c r="O30" s="5">
        <v>1540.95</v>
      </c>
      <c r="P30" s="10"/>
      <c r="Q30" s="10"/>
      <c r="R30" s="10"/>
      <c r="S30" s="5"/>
      <c r="T30" s="5">
        <v>7573.95</v>
      </c>
      <c r="U30" s="51">
        <f>SUM(U28:U29)</f>
        <v>8053</v>
      </c>
      <c r="V30" s="31"/>
      <c r="W30" s="66">
        <v>803</v>
      </c>
      <c r="X30" s="18"/>
      <c r="Y30" s="68" t="s">
        <v>67</v>
      </c>
    </row>
    <row r="32" spans="1:25" ht="30" x14ac:dyDescent="0.25">
      <c r="A32" s="61" t="s">
        <v>66</v>
      </c>
      <c r="B32" s="61"/>
      <c r="C32" s="18" t="s">
        <v>28</v>
      </c>
      <c r="D32" s="23">
        <v>44652</v>
      </c>
      <c r="E32" s="22">
        <v>44682</v>
      </c>
      <c r="F32" s="22">
        <v>44713</v>
      </c>
      <c r="G32" s="21" t="s">
        <v>15</v>
      </c>
      <c r="H32" s="22">
        <v>44743</v>
      </c>
      <c r="I32" s="22">
        <v>44774</v>
      </c>
      <c r="J32" s="22">
        <v>44805</v>
      </c>
      <c r="K32" s="21" t="s">
        <v>14</v>
      </c>
      <c r="L32" s="22">
        <v>44835</v>
      </c>
      <c r="M32" s="22">
        <v>44866</v>
      </c>
      <c r="N32" s="22">
        <v>44896</v>
      </c>
      <c r="O32" s="21" t="s">
        <v>13</v>
      </c>
      <c r="P32" s="22">
        <v>44927</v>
      </c>
      <c r="Q32" s="22">
        <v>44958</v>
      </c>
      <c r="R32" s="22">
        <v>44986</v>
      </c>
      <c r="S32" s="21" t="s">
        <v>12</v>
      </c>
      <c r="T32" s="21" t="s">
        <v>11</v>
      </c>
      <c r="U32" s="20" t="s">
        <v>10</v>
      </c>
      <c r="W32" s="37" t="s">
        <v>27</v>
      </c>
      <c r="X32" s="37"/>
      <c r="Y32" s="12" t="s">
        <v>9</v>
      </c>
    </row>
    <row r="33" spans="1:25" x14ac:dyDescent="0.2">
      <c r="B33" s="16" t="s">
        <v>65</v>
      </c>
      <c r="C33" s="13">
        <v>105</v>
      </c>
      <c r="D33" s="13">
        <v>0</v>
      </c>
      <c r="E33" s="13">
        <v>0</v>
      </c>
      <c r="F33" s="13">
        <v>0</v>
      </c>
      <c r="G33" s="6">
        <v>0</v>
      </c>
      <c r="H33" s="13">
        <v>0</v>
      </c>
      <c r="I33" s="13">
        <v>0</v>
      </c>
      <c r="J33" s="13">
        <v>0</v>
      </c>
      <c r="K33" s="6">
        <v>0</v>
      </c>
      <c r="L33" s="13">
        <v>0</v>
      </c>
      <c r="M33" s="13">
        <v>0</v>
      </c>
      <c r="N33" s="13">
        <v>0</v>
      </c>
      <c r="O33" s="6">
        <v>0</v>
      </c>
      <c r="P33" s="14"/>
      <c r="Q33" s="13"/>
      <c r="R33" s="13"/>
      <c r="S33" s="6"/>
      <c r="T33" s="6">
        <v>0</v>
      </c>
      <c r="U33" s="13">
        <v>105</v>
      </c>
      <c r="W33" s="13">
        <v>0</v>
      </c>
      <c r="X33" s="2"/>
      <c r="Y33" s="4"/>
    </row>
    <row r="34" spans="1:25" x14ac:dyDescent="0.2">
      <c r="B34" s="16" t="s">
        <v>64</v>
      </c>
      <c r="C34" s="13">
        <v>10</v>
      </c>
      <c r="D34" s="13">
        <v>0</v>
      </c>
      <c r="E34" s="13">
        <v>0</v>
      </c>
      <c r="F34" s="13">
        <v>0</v>
      </c>
      <c r="G34" s="6">
        <v>0</v>
      </c>
      <c r="H34" s="13">
        <v>0</v>
      </c>
      <c r="I34" s="13">
        <v>0</v>
      </c>
      <c r="J34" s="13">
        <v>0</v>
      </c>
      <c r="K34" s="6">
        <v>0</v>
      </c>
      <c r="L34" s="13">
        <v>10</v>
      </c>
      <c r="M34" s="13">
        <v>0</v>
      </c>
      <c r="N34" s="13">
        <v>0</v>
      </c>
      <c r="O34" s="6">
        <v>0</v>
      </c>
      <c r="P34" s="14">
        <v>0</v>
      </c>
      <c r="Q34" s="13">
        <v>0</v>
      </c>
      <c r="R34" s="13">
        <v>0</v>
      </c>
      <c r="S34" s="6">
        <v>0</v>
      </c>
      <c r="T34" s="6">
        <v>10</v>
      </c>
      <c r="U34" s="13">
        <v>10</v>
      </c>
      <c r="W34" s="13">
        <v>0</v>
      </c>
      <c r="X34" s="2"/>
      <c r="Y34" s="4"/>
    </row>
    <row r="35" spans="1:25" ht="15" x14ac:dyDescent="0.25">
      <c r="B35" s="11" t="s">
        <v>1</v>
      </c>
      <c r="C35" s="10">
        <v>115</v>
      </c>
      <c r="D35" s="10">
        <v>0</v>
      </c>
      <c r="E35" s="10">
        <v>0</v>
      </c>
      <c r="F35" s="10">
        <v>0</v>
      </c>
      <c r="G35" s="5">
        <v>0</v>
      </c>
      <c r="H35" s="10">
        <v>0</v>
      </c>
      <c r="I35" s="10">
        <v>0</v>
      </c>
      <c r="J35" s="10">
        <v>0</v>
      </c>
      <c r="K35" s="5">
        <v>0</v>
      </c>
      <c r="L35" s="10">
        <v>10</v>
      </c>
      <c r="M35" s="10">
        <v>0</v>
      </c>
      <c r="N35" s="10">
        <v>0</v>
      </c>
      <c r="O35" s="5">
        <v>10</v>
      </c>
      <c r="P35" s="10"/>
      <c r="Q35" s="10"/>
      <c r="R35" s="10"/>
      <c r="S35" s="5"/>
      <c r="T35" s="5">
        <v>10</v>
      </c>
      <c r="U35" s="10">
        <v>115</v>
      </c>
      <c r="V35" s="2"/>
      <c r="W35" s="10">
        <v>0</v>
      </c>
      <c r="X35" s="18"/>
      <c r="Y35" s="4"/>
    </row>
    <row r="37" spans="1:25" ht="30" x14ac:dyDescent="0.25">
      <c r="A37" s="61" t="s">
        <v>63</v>
      </c>
      <c r="B37" s="61"/>
      <c r="C37" s="18" t="s">
        <v>28</v>
      </c>
      <c r="D37" s="23">
        <v>44652</v>
      </c>
      <c r="E37" s="22">
        <v>44682</v>
      </c>
      <c r="F37" s="22">
        <v>44713</v>
      </c>
      <c r="G37" s="21" t="s">
        <v>15</v>
      </c>
      <c r="H37" s="22">
        <v>44743</v>
      </c>
      <c r="I37" s="22">
        <v>44774</v>
      </c>
      <c r="J37" s="22">
        <v>44805</v>
      </c>
      <c r="K37" s="21" t="s">
        <v>14</v>
      </c>
      <c r="L37" s="22">
        <v>44835</v>
      </c>
      <c r="M37" s="22">
        <v>44866</v>
      </c>
      <c r="N37" s="22">
        <v>44896</v>
      </c>
      <c r="O37" s="21" t="s">
        <v>13</v>
      </c>
      <c r="P37" s="22">
        <v>44927</v>
      </c>
      <c r="Q37" s="22">
        <v>44958</v>
      </c>
      <c r="R37" s="22">
        <v>44986</v>
      </c>
      <c r="S37" s="21" t="s">
        <v>12</v>
      </c>
      <c r="T37" s="21" t="s">
        <v>11</v>
      </c>
      <c r="U37" s="20" t="s">
        <v>10</v>
      </c>
      <c r="W37" s="37" t="s">
        <v>27</v>
      </c>
      <c r="X37" s="37"/>
      <c r="Y37" s="12" t="s">
        <v>9</v>
      </c>
    </row>
    <row r="38" spans="1:25" x14ac:dyDescent="0.2">
      <c r="B38" s="16" t="s">
        <v>62</v>
      </c>
      <c r="C38" s="13">
        <v>210</v>
      </c>
      <c r="D38" s="13">
        <v>0</v>
      </c>
      <c r="E38" s="13">
        <v>0</v>
      </c>
      <c r="F38" s="13">
        <v>210</v>
      </c>
      <c r="G38" s="6">
        <v>210</v>
      </c>
      <c r="H38" s="13">
        <v>0</v>
      </c>
      <c r="I38" s="13">
        <v>0</v>
      </c>
      <c r="J38" s="13">
        <v>0</v>
      </c>
      <c r="K38" s="6">
        <v>0</v>
      </c>
      <c r="L38" s="13">
        <v>0</v>
      </c>
      <c r="M38" s="13">
        <v>0</v>
      </c>
      <c r="N38" s="13">
        <v>0</v>
      </c>
      <c r="O38" s="6">
        <v>0</v>
      </c>
      <c r="P38" s="14">
        <v>0</v>
      </c>
      <c r="Q38" s="13">
        <v>0</v>
      </c>
      <c r="R38" s="13">
        <v>0</v>
      </c>
      <c r="S38" s="6">
        <v>0</v>
      </c>
      <c r="T38" s="6">
        <v>210</v>
      </c>
      <c r="U38" s="13">
        <v>210</v>
      </c>
      <c r="W38" s="13">
        <v>0</v>
      </c>
      <c r="X38" s="2"/>
      <c r="Y38" s="4"/>
    </row>
    <row r="39" spans="1:25" x14ac:dyDescent="0.2">
      <c r="B39" s="16" t="s">
        <v>61</v>
      </c>
      <c r="C39" s="13">
        <v>849</v>
      </c>
      <c r="D39" s="13">
        <v>0</v>
      </c>
      <c r="E39" s="13">
        <v>0</v>
      </c>
      <c r="F39" s="13">
        <v>0</v>
      </c>
      <c r="G39" s="6">
        <v>0</v>
      </c>
      <c r="H39" s="13">
        <v>0</v>
      </c>
      <c r="I39" s="13">
        <v>0</v>
      </c>
      <c r="J39" s="13">
        <v>0</v>
      </c>
      <c r="K39" s="6">
        <v>0</v>
      </c>
      <c r="L39" s="13"/>
      <c r="M39" s="13"/>
      <c r="N39" s="13"/>
      <c r="O39" s="6"/>
      <c r="P39" s="14"/>
      <c r="Q39" s="13"/>
      <c r="R39" s="13"/>
      <c r="S39" s="6"/>
      <c r="T39" s="6">
        <v>0</v>
      </c>
      <c r="U39" s="13">
        <v>849</v>
      </c>
      <c r="W39" s="13">
        <v>0</v>
      </c>
      <c r="X39" s="2"/>
      <c r="Y39" s="4" t="s">
        <v>57</v>
      </c>
    </row>
    <row r="40" spans="1:25" x14ac:dyDescent="0.2">
      <c r="B40" s="16" t="s">
        <v>60</v>
      </c>
      <c r="C40" s="13">
        <v>250</v>
      </c>
      <c r="D40" s="13">
        <v>0</v>
      </c>
      <c r="E40" s="13">
        <v>343.98</v>
      </c>
      <c r="F40" s="13">
        <v>0</v>
      </c>
      <c r="G40" s="6">
        <v>343.98</v>
      </c>
      <c r="H40" s="13">
        <v>0</v>
      </c>
      <c r="I40" s="13">
        <v>0</v>
      </c>
      <c r="J40" s="13">
        <v>0</v>
      </c>
      <c r="K40" s="6">
        <v>0</v>
      </c>
      <c r="L40" s="13">
        <v>0</v>
      </c>
      <c r="M40" s="13">
        <v>0</v>
      </c>
      <c r="N40" s="13">
        <v>0</v>
      </c>
      <c r="O40" s="6">
        <v>0</v>
      </c>
      <c r="P40" s="14">
        <v>0</v>
      </c>
      <c r="Q40" s="13">
        <v>0</v>
      </c>
      <c r="R40" s="13">
        <v>0</v>
      </c>
      <c r="S40" s="6">
        <v>0</v>
      </c>
      <c r="T40" s="6">
        <v>343.98</v>
      </c>
      <c r="U40" s="67">
        <v>343.98</v>
      </c>
      <c r="W40" s="67">
        <v>94</v>
      </c>
      <c r="X40" s="31"/>
      <c r="Y40" s="4"/>
    </row>
    <row r="41" spans="1:25" x14ac:dyDescent="0.2">
      <c r="B41" s="16" t="s">
        <v>59</v>
      </c>
      <c r="C41" s="13">
        <v>20</v>
      </c>
      <c r="D41" s="13">
        <v>0</v>
      </c>
      <c r="E41" s="13">
        <v>0</v>
      </c>
      <c r="F41" s="13">
        <v>0</v>
      </c>
      <c r="G41" s="6">
        <v>0</v>
      </c>
      <c r="H41" s="13">
        <v>0</v>
      </c>
      <c r="I41" s="13">
        <v>0</v>
      </c>
      <c r="J41" s="13">
        <v>0</v>
      </c>
      <c r="K41" s="6">
        <v>0</v>
      </c>
      <c r="L41" s="13">
        <v>0</v>
      </c>
      <c r="M41" s="13">
        <v>0</v>
      </c>
      <c r="N41" s="13">
        <v>25</v>
      </c>
      <c r="O41" s="6">
        <v>25</v>
      </c>
      <c r="P41" s="14">
        <v>0</v>
      </c>
      <c r="Q41" s="13">
        <v>0</v>
      </c>
      <c r="R41" s="13">
        <v>0</v>
      </c>
      <c r="S41" s="6">
        <v>0</v>
      </c>
      <c r="T41" s="6">
        <v>25</v>
      </c>
      <c r="U41" s="13">
        <v>25</v>
      </c>
      <c r="W41" s="67">
        <v>5</v>
      </c>
      <c r="X41" s="2"/>
      <c r="Y41" s="4"/>
    </row>
    <row r="42" spans="1:25" x14ac:dyDescent="0.2">
      <c r="B42" s="16" t="s">
        <v>58</v>
      </c>
      <c r="C42" s="13">
        <v>115</v>
      </c>
      <c r="D42" s="13">
        <v>0</v>
      </c>
      <c r="E42" s="13">
        <v>0</v>
      </c>
      <c r="F42" s="13">
        <v>0</v>
      </c>
      <c r="G42" s="6">
        <v>0</v>
      </c>
      <c r="H42" s="13">
        <v>0</v>
      </c>
      <c r="I42" s="13">
        <v>0</v>
      </c>
      <c r="J42" s="13">
        <v>0</v>
      </c>
      <c r="K42" s="6">
        <v>0</v>
      </c>
      <c r="L42" s="13"/>
      <c r="M42" s="13"/>
      <c r="N42" s="13"/>
      <c r="O42" s="6"/>
      <c r="P42" s="14"/>
      <c r="Q42" s="13"/>
      <c r="R42" s="13"/>
      <c r="S42" s="6"/>
      <c r="T42" s="6">
        <v>0</v>
      </c>
      <c r="U42" s="13">
        <v>115</v>
      </c>
      <c r="W42" s="13">
        <v>0</v>
      </c>
      <c r="X42" s="2"/>
      <c r="Y42" s="4" t="s">
        <v>57</v>
      </c>
    </row>
    <row r="43" spans="1:25" x14ac:dyDescent="0.2">
      <c r="B43" s="16" t="s">
        <v>56</v>
      </c>
      <c r="C43" s="13">
        <v>0</v>
      </c>
      <c r="D43" s="13">
        <v>0</v>
      </c>
      <c r="E43" s="13">
        <v>0</v>
      </c>
      <c r="F43" s="13">
        <v>0</v>
      </c>
      <c r="G43" s="6">
        <v>0</v>
      </c>
      <c r="H43" s="13">
        <v>0</v>
      </c>
      <c r="I43" s="13">
        <v>0</v>
      </c>
      <c r="J43" s="13">
        <v>0</v>
      </c>
      <c r="K43" s="6">
        <v>0</v>
      </c>
      <c r="L43" s="13">
        <v>0</v>
      </c>
      <c r="M43" s="13">
        <v>0</v>
      </c>
      <c r="N43" s="13">
        <v>0</v>
      </c>
      <c r="O43" s="6">
        <v>0</v>
      </c>
      <c r="P43" s="14">
        <v>0</v>
      </c>
      <c r="Q43" s="13">
        <v>0</v>
      </c>
      <c r="R43" s="13">
        <v>0</v>
      </c>
      <c r="S43" s="6">
        <v>0</v>
      </c>
      <c r="T43" s="6">
        <v>0</v>
      </c>
      <c r="U43" s="13">
        <v>0</v>
      </c>
      <c r="W43" s="13">
        <v>0</v>
      </c>
      <c r="X43" s="2"/>
      <c r="Y43" s="4"/>
    </row>
    <row r="44" spans="1:25" x14ac:dyDescent="0.2">
      <c r="B44" s="16" t="s">
        <v>55</v>
      </c>
      <c r="C44" s="13">
        <v>60</v>
      </c>
      <c r="D44" s="13">
        <v>0</v>
      </c>
      <c r="E44" s="13">
        <v>0</v>
      </c>
      <c r="F44" s="13">
        <v>0</v>
      </c>
      <c r="G44" s="6">
        <v>0</v>
      </c>
      <c r="H44" s="13">
        <v>0</v>
      </c>
      <c r="I44" s="13">
        <v>0</v>
      </c>
      <c r="J44" s="13">
        <v>0</v>
      </c>
      <c r="K44" s="6">
        <v>0</v>
      </c>
      <c r="L44" s="13">
        <v>50</v>
      </c>
      <c r="M44" s="13">
        <v>0</v>
      </c>
      <c r="N44" s="13">
        <v>0</v>
      </c>
      <c r="O44" s="6">
        <v>50</v>
      </c>
      <c r="P44" s="14">
        <v>0</v>
      </c>
      <c r="Q44" s="13">
        <v>0</v>
      </c>
      <c r="R44" s="13">
        <v>0</v>
      </c>
      <c r="S44" s="6">
        <v>0</v>
      </c>
      <c r="T44" s="6">
        <v>50</v>
      </c>
      <c r="U44" s="13">
        <v>50</v>
      </c>
      <c r="W44" s="13">
        <v>10</v>
      </c>
      <c r="X44" s="2"/>
      <c r="Y44" s="4" t="s">
        <v>54</v>
      </c>
    </row>
    <row r="45" spans="1:25" ht="15" x14ac:dyDescent="0.25">
      <c r="B45" s="11" t="s">
        <v>1</v>
      </c>
      <c r="C45" s="10">
        <f>SUM(C38:C44)</f>
        <v>1504</v>
      </c>
      <c r="D45" s="10">
        <v>0</v>
      </c>
      <c r="E45" s="10">
        <v>0</v>
      </c>
      <c r="F45" s="10">
        <v>210</v>
      </c>
      <c r="G45" s="5">
        <v>553.98</v>
      </c>
      <c r="H45" s="10">
        <v>0</v>
      </c>
      <c r="I45" s="10">
        <v>0</v>
      </c>
      <c r="J45" s="10">
        <v>0</v>
      </c>
      <c r="K45" s="5">
        <v>0</v>
      </c>
      <c r="L45" s="10">
        <v>50</v>
      </c>
      <c r="M45" s="10">
        <v>0</v>
      </c>
      <c r="N45" s="10">
        <v>25</v>
      </c>
      <c r="O45" s="5">
        <v>75</v>
      </c>
      <c r="P45" s="10"/>
      <c r="Q45" s="10"/>
      <c r="R45" s="10"/>
      <c r="S45" s="5"/>
      <c r="T45" s="5">
        <v>628.98</v>
      </c>
      <c r="U45" s="51">
        <v>1504</v>
      </c>
      <c r="V45" s="31"/>
      <c r="W45" s="66">
        <v>91</v>
      </c>
      <c r="X45" s="65"/>
      <c r="Y45" s="4"/>
    </row>
    <row r="46" spans="1:25" ht="15" x14ac:dyDescent="0.25">
      <c r="B46" s="12"/>
      <c r="E46" s="18"/>
      <c r="F46" s="18"/>
      <c r="G46" s="33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31"/>
      <c r="V46" s="31"/>
      <c r="W46" s="18"/>
      <c r="X46" s="18"/>
    </row>
    <row r="47" spans="1:25" ht="30" x14ac:dyDescent="0.25">
      <c r="A47" s="61" t="s">
        <v>53</v>
      </c>
      <c r="B47" s="61"/>
      <c r="C47" s="18" t="s">
        <v>28</v>
      </c>
      <c r="D47" s="23">
        <v>44652</v>
      </c>
      <c r="E47" s="22">
        <v>44682</v>
      </c>
      <c r="F47" s="22">
        <v>44713</v>
      </c>
      <c r="G47" s="21" t="s">
        <v>15</v>
      </c>
      <c r="H47" s="22">
        <v>44743</v>
      </c>
      <c r="I47" s="22">
        <v>44774</v>
      </c>
      <c r="J47" s="22">
        <v>44805</v>
      </c>
      <c r="K47" s="21" t="s">
        <v>14</v>
      </c>
      <c r="L47" s="22">
        <v>44835</v>
      </c>
      <c r="M47" s="22">
        <v>44866</v>
      </c>
      <c r="N47" s="22">
        <v>44896</v>
      </c>
      <c r="O47" s="21" t="s">
        <v>13</v>
      </c>
      <c r="P47" s="22">
        <v>44927</v>
      </c>
      <c r="Q47" s="22">
        <v>44958</v>
      </c>
      <c r="R47" s="22">
        <v>44986</v>
      </c>
      <c r="S47" s="21" t="s">
        <v>12</v>
      </c>
      <c r="T47" s="21" t="s">
        <v>11</v>
      </c>
      <c r="U47" s="20" t="s">
        <v>10</v>
      </c>
      <c r="W47" s="37" t="s">
        <v>27</v>
      </c>
      <c r="X47" s="37"/>
      <c r="Y47" s="12" t="s">
        <v>9</v>
      </c>
    </row>
    <row r="48" spans="1:25" x14ac:dyDescent="0.2">
      <c r="B48" s="16" t="s">
        <v>52</v>
      </c>
      <c r="C48" s="13">
        <v>500</v>
      </c>
      <c r="D48" s="13">
        <v>0</v>
      </c>
      <c r="E48" s="13">
        <v>0</v>
      </c>
      <c r="F48" s="13">
        <v>0</v>
      </c>
      <c r="G48" s="6">
        <v>0</v>
      </c>
      <c r="H48" s="13">
        <v>0</v>
      </c>
      <c r="I48" s="13">
        <v>0</v>
      </c>
      <c r="J48" s="13">
        <v>0</v>
      </c>
      <c r="K48" s="6">
        <v>0</v>
      </c>
      <c r="L48" s="13">
        <v>0</v>
      </c>
      <c r="M48" s="13">
        <v>0</v>
      </c>
      <c r="N48" s="13">
        <v>250</v>
      </c>
      <c r="O48" s="6">
        <v>250</v>
      </c>
      <c r="P48" s="14"/>
      <c r="Q48" s="13"/>
      <c r="R48" s="13"/>
      <c r="S48" s="6"/>
      <c r="T48" s="6">
        <v>250</v>
      </c>
      <c r="U48" s="13">
        <v>500</v>
      </c>
      <c r="W48" s="13">
        <v>0</v>
      </c>
      <c r="X48" s="2"/>
      <c r="Y48" s="4"/>
    </row>
    <row r="49" spans="1:29" ht="15" x14ac:dyDescent="0.25">
      <c r="B49" s="11" t="s">
        <v>1</v>
      </c>
      <c r="C49" s="10">
        <v>500</v>
      </c>
      <c r="D49" s="10">
        <v>0</v>
      </c>
      <c r="E49" s="10">
        <v>0</v>
      </c>
      <c r="F49" s="10">
        <v>0</v>
      </c>
      <c r="G49" s="10">
        <v>0</v>
      </c>
      <c r="H49" s="10"/>
      <c r="I49" s="10"/>
      <c r="J49" s="10"/>
      <c r="K49" s="10">
        <v>0</v>
      </c>
      <c r="L49" s="10">
        <v>0</v>
      </c>
      <c r="M49" s="10">
        <v>0</v>
      </c>
      <c r="N49" s="10">
        <v>250</v>
      </c>
      <c r="O49" s="10">
        <v>250</v>
      </c>
      <c r="P49" s="10"/>
      <c r="Q49" s="10"/>
      <c r="R49" s="10"/>
      <c r="S49" s="5"/>
      <c r="T49" s="5">
        <v>250</v>
      </c>
      <c r="U49" s="10">
        <v>500</v>
      </c>
      <c r="V49" s="2"/>
      <c r="W49" s="10">
        <v>0</v>
      </c>
      <c r="X49" s="18"/>
      <c r="Y49" s="4"/>
    </row>
    <row r="50" spans="1:29" x14ac:dyDescent="0.2">
      <c r="E50" s="1"/>
      <c r="F50" s="1"/>
      <c r="G50" s="38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</row>
    <row r="51" spans="1:29" ht="30" x14ac:dyDescent="0.25">
      <c r="A51" s="61" t="s">
        <v>51</v>
      </c>
      <c r="B51" s="61"/>
      <c r="C51" s="18" t="s">
        <v>28</v>
      </c>
      <c r="D51" s="23">
        <v>44652</v>
      </c>
      <c r="E51" s="22">
        <v>44682</v>
      </c>
      <c r="F51" s="22">
        <v>44713</v>
      </c>
      <c r="G51" s="21" t="s">
        <v>15</v>
      </c>
      <c r="H51" s="22">
        <v>44743</v>
      </c>
      <c r="I51" s="22">
        <v>44774</v>
      </c>
      <c r="J51" s="22">
        <v>44805</v>
      </c>
      <c r="K51" s="21" t="s">
        <v>14</v>
      </c>
      <c r="L51" s="22">
        <v>44835</v>
      </c>
      <c r="M51" s="22">
        <v>44866</v>
      </c>
      <c r="N51" s="22">
        <v>44896</v>
      </c>
      <c r="O51" s="21" t="s">
        <v>13</v>
      </c>
      <c r="P51" s="22">
        <v>44927</v>
      </c>
      <c r="Q51" s="22">
        <v>44958</v>
      </c>
      <c r="R51" s="22">
        <v>44986</v>
      </c>
      <c r="S51" s="21" t="s">
        <v>12</v>
      </c>
      <c r="T51" s="21" t="s">
        <v>11</v>
      </c>
      <c r="U51" s="20" t="s">
        <v>10</v>
      </c>
      <c r="W51" s="37" t="s">
        <v>27</v>
      </c>
      <c r="X51" s="37"/>
      <c r="Y51" s="12" t="s">
        <v>9</v>
      </c>
    </row>
    <row r="52" spans="1:29" x14ac:dyDescent="0.2">
      <c r="B52" s="16" t="s">
        <v>50</v>
      </c>
      <c r="C52" s="13">
        <v>1477</v>
      </c>
      <c r="D52" s="13">
        <v>0</v>
      </c>
      <c r="E52" s="13">
        <v>116.28</v>
      </c>
      <c r="F52" s="62">
        <v>232.56</v>
      </c>
      <c r="G52" s="63">
        <v>348.84</v>
      </c>
      <c r="H52" s="62">
        <v>116.08</v>
      </c>
      <c r="I52" s="62">
        <v>116.28</v>
      </c>
      <c r="J52" s="62">
        <v>116.28</v>
      </c>
      <c r="K52" s="63">
        <v>348.64</v>
      </c>
      <c r="L52" s="62">
        <v>116.28</v>
      </c>
      <c r="M52" s="62">
        <v>116.08</v>
      </c>
      <c r="N52" s="62">
        <v>116.28</v>
      </c>
      <c r="O52" s="63">
        <v>348.64</v>
      </c>
      <c r="P52" s="64"/>
      <c r="Q52" s="62"/>
      <c r="R52" s="62"/>
      <c r="S52" s="63"/>
      <c r="T52" s="63">
        <v>1046.1199999999999</v>
      </c>
      <c r="U52" s="62">
        <v>1477</v>
      </c>
      <c r="V52" s="31"/>
      <c r="W52" s="13">
        <v>0</v>
      </c>
      <c r="X52" s="2"/>
      <c r="Y52" s="4" t="s">
        <v>49</v>
      </c>
    </row>
    <row r="53" spans="1:29" x14ac:dyDescent="0.2">
      <c r="B53" s="16" t="s">
        <v>48</v>
      </c>
      <c r="C53" s="13">
        <v>150</v>
      </c>
      <c r="D53" s="13">
        <v>0</v>
      </c>
      <c r="E53" s="13">
        <v>0</v>
      </c>
      <c r="F53" s="13">
        <v>0</v>
      </c>
      <c r="G53" s="6">
        <v>0</v>
      </c>
      <c r="H53" s="13">
        <v>0</v>
      </c>
      <c r="I53" s="13">
        <v>7.4</v>
      </c>
      <c r="J53" s="13">
        <v>0</v>
      </c>
      <c r="K53" s="6">
        <v>7.4</v>
      </c>
      <c r="L53" s="13">
        <v>0</v>
      </c>
      <c r="M53" s="13">
        <v>0</v>
      </c>
      <c r="N53" s="13">
        <v>40</v>
      </c>
      <c r="O53" s="6">
        <v>40</v>
      </c>
      <c r="P53" s="14"/>
      <c r="Q53" s="13"/>
      <c r="R53" s="13"/>
      <c r="S53" s="6"/>
      <c r="T53" s="6">
        <v>47.4</v>
      </c>
      <c r="U53" s="62">
        <v>150</v>
      </c>
      <c r="W53" s="13">
        <v>0</v>
      </c>
      <c r="X53" s="2"/>
      <c r="Y53" s="4"/>
    </row>
    <row r="54" spans="1:29" ht="15" x14ac:dyDescent="0.25">
      <c r="B54" s="11" t="s">
        <v>1</v>
      </c>
      <c r="C54" s="10">
        <f>SUM(C52:C53)</f>
        <v>1627</v>
      </c>
      <c r="D54" s="10">
        <v>0</v>
      </c>
      <c r="E54" s="10">
        <v>116.28</v>
      </c>
      <c r="F54" s="10">
        <v>232.56</v>
      </c>
      <c r="G54" s="5">
        <v>348.84</v>
      </c>
      <c r="H54" s="10">
        <v>116.08</v>
      </c>
      <c r="I54" s="10">
        <v>123.68</v>
      </c>
      <c r="J54" s="10">
        <v>116.28</v>
      </c>
      <c r="K54" s="5">
        <v>356.04</v>
      </c>
      <c r="L54" s="10">
        <v>116.28</v>
      </c>
      <c r="M54" s="10">
        <v>116.08</v>
      </c>
      <c r="N54" s="10">
        <v>156.28</v>
      </c>
      <c r="O54" s="5">
        <v>388.64</v>
      </c>
      <c r="P54" s="10"/>
      <c r="Q54" s="10"/>
      <c r="R54" s="10"/>
      <c r="S54" s="5"/>
      <c r="T54" s="5">
        <v>1093.52</v>
      </c>
      <c r="U54" s="10">
        <v>1627</v>
      </c>
      <c r="V54" s="2"/>
      <c r="W54" s="10">
        <f>SUM(W52:W53)</f>
        <v>0</v>
      </c>
      <c r="X54" s="18"/>
      <c r="Y54" s="4"/>
      <c r="Z54" s="12"/>
      <c r="AC54" s="2"/>
    </row>
    <row r="55" spans="1:29" ht="15" x14ac:dyDescent="0.25">
      <c r="AA55" s="12"/>
      <c r="AC55" s="2"/>
    </row>
    <row r="56" spans="1:29" ht="30" x14ac:dyDescent="0.25">
      <c r="A56" s="12" t="s">
        <v>47</v>
      </c>
      <c r="C56" s="18" t="s">
        <v>28</v>
      </c>
      <c r="D56" s="23">
        <v>44652</v>
      </c>
      <c r="E56" s="22">
        <v>44682</v>
      </c>
      <c r="F56" s="22">
        <v>44713</v>
      </c>
      <c r="G56" s="21" t="s">
        <v>15</v>
      </c>
      <c r="H56" s="22">
        <v>44743</v>
      </c>
      <c r="I56" s="22">
        <v>44774</v>
      </c>
      <c r="J56" s="22">
        <v>44805</v>
      </c>
      <c r="K56" s="21" t="s">
        <v>14</v>
      </c>
      <c r="L56" s="22">
        <v>44835</v>
      </c>
      <c r="M56" s="22">
        <v>44866</v>
      </c>
      <c r="N56" s="22">
        <v>44896</v>
      </c>
      <c r="O56" s="21" t="s">
        <v>13</v>
      </c>
      <c r="P56" s="22">
        <v>44927</v>
      </c>
      <c r="Q56" s="22">
        <v>44958</v>
      </c>
      <c r="R56" s="22">
        <v>44986</v>
      </c>
      <c r="S56" s="21" t="s">
        <v>12</v>
      </c>
      <c r="T56" s="21" t="s">
        <v>11</v>
      </c>
      <c r="U56" s="20" t="s">
        <v>10</v>
      </c>
      <c r="W56" s="37" t="s">
        <v>27</v>
      </c>
      <c r="X56" s="37"/>
      <c r="Y56" s="12" t="s">
        <v>9</v>
      </c>
      <c r="AB56" s="45"/>
      <c r="AC56" s="2"/>
    </row>
    <row r="57" spans="1:29" ht="15" x14ac:dyDescent="0.25">
      <c r="B57" s="16" t="s">
        <v>46</v>
      </c>
      <c r="C57" s="13">
        <v>1500</v>
      </c>
      <c r="D57" s="13">
        <v>0</v>
      </c>
      <c r="E57" s="13">
        <v>1500</v>
      </c>
      <c r="F57" s="13">
        <v>0</v>
      </c>
      <c r="G57" s="6">
        <v>1500</v>
      </c>
      <c r="H57" s="13">
        <v>0</v>
      </c>
      <c r="I57" s="13">
        <v>0</v>
      </c>
      <c r="J57" s="13">
        <v>0</v>
      </c>
      <c r="K57" s="6">
        <v>0</v>
      </c>
      <c r="L57" s="13">
        <v>0</v>
      </c>
      <c r="M57" s="13">
        <v>0</v>
      </c>
      <c r="N57" s="13">
        <v>0</v>
      </c>
      <c r="O57" s="6">
        <v>0</v>
      </c>
      <c r="P57" s="14"/>
      <c r="Q57" s="13"/>
      <c r="R57" s="13"/>
      <c r="S57" s="6"/>
      <c r="T57" s="6">
        <v>1500</v>
      </c>
      <c r="U57" s="62">
        <v>1500</v>
      </c>
      <c r="W57" s="13">
        <v>0</v>
      </c>
      <c r="X57" s="2"/>
      <c r="Y57" s="4" t="s">
        <v>45</v>
      </c>
      <c r="AA57" s="12"/>
      <c r="AC57" s="2"/>
    </row>
    <row r="58" spans="1:29" ht="15" x14ac:dyDescent="0.25">
      <c r="B58" s="11" t="s">
        <v>1</v>
      </c>
      <c r="C58" s="10">
        <v>1500</v>
      </c>
      <c r="D58" s="10">
        <v>0</v>
      </c>
      <c r="E58" s="10">
        <v>1500</v>
      </c>
      <c r="F58" s="10">
        <v>0</v>
      </c>
      <c r="G58" s="5">
        <v>1500</v>
      </c>
      <c r="H58" s="10">
        <v>0</v>
      </c>
      <c r="I58" s="10">
        <v>0</v>
      </c>
      <c r="J58" s="10">
        <v>0</v>
      </c>
      <c r="K58" s="5">
        <v>0</v>
      </c>
      <c r="L58" s="10">
        <v>0</v>
      </c>
      <c r="M58" s="10">
        <v>0</v>
      </c>
      <c r="N58" s="10">
        <v>0</v>
      </c>
      <c r="O58" s="5">
        <v>0</v>
      </c>
      <c r="P58" s="10"/>
      <c r="Q58" s="10"/>
      <c r="R58" s="10"/>
      <c r="S58" s="5"/>
      <c r="T58" s="5">
        <v>1500</v>
      </c>
      <c r="U58" s="10">
        <v>1500</v>
      </c>
      <c r="V58" s="2"/>
      <c r="W58" s="10">
        <v>0</v>
      </c>
      <c r="X58" s="18"/>
      <c r="Y58" s="4"/>
      <c r="AB58" s="45"/>
      <c r="AC58" s="2"/>
    </row>
    <row r="59" spans="1:29" ht="15" x14ac:dyDescent="0.25">
      <c r="B59" s="12"/>
      <c r="C59" s="18"/>
      <c r="D59" s="18"/>
      <c r="E59" s="18"/>
      <c r="F59" s="18"/>
      <c r="G59" s="33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2"/>
      <c r="V59" s="2"/>
      <c r="W59" s="18"/>
      <c r="X59" s="18"/>
      <c r="AB59" s="45"/>
      <c r="AC59" s="2"/>
    </row>
    <row r="60" spans="1:29" ht="30" x14ac:dyDescent="0.25">
      <c r="A60" s="61" t="s">
        <v>44</v>
      </c>
      <c r="B60" s="61"/>
      <c r="C60" s="18" t="s">
        <v>28</v>
      </c>
      <c r="D60" s="23">
        <v>44652</v>
      </c>
      <c r="E60" s="22">
        <v>44682</v>
      </c>
      <c r="F60" s="22">
        <v>44713</v>
      </c>
      <c r="G60" s="21" t="s">
        <v>15</v>
      </c>
      <c r="H60" s="22">
        <v>44743</v>
      </c>
      <c r="I60" s="22">
        <v>44774</v>
      </c>
      <c r="J60" s="22">
        <v>44805</v>
      </c>
      <c r="K60" s="21" t="s">
        <v>14</v>
      </c>
      <c r="L60" s="22">
        <v>44835</v>
      </c>
      <c r="M60" s="22">
        <v>44866</v>
      </c>
      <c r="N60" s="22">
        <v>44896</v>
      </c>
      <c r="O60" s="21" t="s">
        <v>13</v>
      </c>
      <c r="P60" s="22">
        <v>44927</v>
      </c>
      <c r="Q60" s="22">
        <v>44958</v>
      </c>
      <c r="R60" s="22">
        <v>44986</v>
      </c>
      <c r="S60" s="21" t="s">
        <v>12</v>
      </c>
      <c r="T60" s="21" t="s">
        <v>11</v>
      </c>
      <c r="U60" s="20" t="s">
        <v>10</v>
      </c>
      <c r="W60" s="37" t="s">
        <v>27</v>
      </c>
      <c r="X60" s="37"/>
      <c r="Y60" s="12" t="s">
        <v>9</v>
      </c>
      <c r="AB60" s="45"/>
      <c r="AC60" s="2"/>
    </row>
    <row r="61" spans="1:29" ht="15" x14ac:dyDescent="0.25">
      <c r="A61" s="60"/>
      <c r="B61" s="59" t="s">
        <v>43</v>
      </c>
      <c r="C61" s="56" t="s">
        <v>42</v>
      </c>
      <c r="D61" s="56">
        <v>0</v>
      </c>
      <c r="E61" s="13">
        <v>0</v>
      </c>
      <c r="F61" s="56">
        <v>9300</v>
      </c>
      <c r="G61" s="57">
        <v>9300</v>
      </c>
      <c r="H61" s="56">
        <v>27050</v>
      </c>
      <c r="I61" s="56">
        <v>0</v>
      </c>
      <c r="J61" s="56">
        <v>0</v>
      </c>
      <c r="K61" s="57">
        <v>27050</v>
      </c>
      <c r="L61" s="56">
        <v>0</v>
      </c>
      <c r="M61" s="56">
        <v>0</v>
      </c>
      <c r="N61" s="56">
        <v>2151.86</v>
      </c>
      <c r="O61" s="57">
        <v>2151.86</v>
      </c>
      <c r="P61" s="58"/>
      <c r="Q61" s="56"/>
      <c r="R61" s="56"/>
      <c r="S61" s="57"/>
      <c r="T61" s="57">
        <v>38501.86</v>
      </c>
      <c r="U61" s="56">
        <v>40000</v>
      </c>
      <c r="W61" s="40" t="s">
        <v>42</v>
      </c>
      <c r="X61" s="52"/>
      <c r="Y61" s="4" t="s">
        <v>41</v>
      </c>
      <c r="AB61" s="45"/>
      <c r="AC61" s="2"/>
    </row>
    <row r="62" spans="1:29" x14ac:dyDescent="0.2">
      <c r="B62" s="16" t="s">
        <v>4</v>
      </c>
      <c r="C62" s="13">
        <v>200</v>
      </c>
      <c r="D62" s="13">
        <v>0</v>
      </c>
      <c r="E62" s="13">
        <v>0</v>
      </c>
      <c r="F62" s="13">
        <v>0</v>
      </c>
      <c r="G62" s="6">
        <v>0</v>
      </c>
      <c r="H62" s="13">
        <v>153.80000000000001</v>
      </c>
      <c r="I62" s="13">
        <v>0</v>
      </c>
      <c r="J62" s="13">
        <v>0</v>
      </c>
      <c r="K62" s="6">
        <v>153.80000000000001</v>
      </c>
      <c r="L62" s="13">
        <v>0</v>
      </c>
      <c r="M62" s="13">
        <v>0</v>
      </c>
      <c r="N62" s="13">
        <v>0</v>
      </c>
      <c r="O62" s="6">
        <v>0</v>
      </c>
      <c r="P62" s="14"/>
      <c r="Q62" s="13"/>
      <c r="R62" s="13"/>
      <c r="S62" s="6"/>
      <c r="T62" s="6">
        <v>153.80000000000001</v>
      </c>
      <c r="U62" s="13">
        <v>200</v>
      </c>
      <c r="W62" s="40">
        <v>0</v>
      </c>
      <c r="X62" s="52"/>
      <c r="Y62" s="4" t="s">
        <v>40</v>
      </c>
      <c r="AB62" s="45"/>
      <c r="AC62" s="2"/>
    </row>
    <row r="63" spans="1:29" ht="15" x14ac:dyDescent="0.25">
      <c r="A63" s="12"/>
      <c r="B63" s="15" t="s">
        <v>3</v>
      </c>
      <c r="C63" s="53">
        <v>0</v>
      </c>
      <c r="D63" s="53">
        <v>0</v>
      </c>
      <c r="E63" s="53">
        <v>0</v>
      </c>
      <c r="F63" s="53">
        <v>0</v>
      </c>
      <c r="G63" s="54">
        <v>0</v>
      </c>
      <c r="H63" s="53">
        <v>0</v>
      </c>
      <c r="I63" s="53">
        <v>0</v>
      </c>
      <c r="J63" s="53">
        <v>0</v>
      </c>
      <c r="K63" s="54">
        <v>0</v>
      </c>
      <c r="L63" s="53">
        <v>0</v>
      </c>
      <c r="M63" s="53">
        <v>0</v>
      </c>
      <c r="N63" s="53">
        <v>0</v>
      </c>
      <c r="O63" s="54">
        <v>0</v>
      </c>
      <c r="P63" s="55"/>
      <c r="Q63" s="53"/>
      <c r="R63" s="53"/>
      <c r="S63" s="54"/>
      <c r="T63" s="54">
        <v>0</v>
      </c>
      <c r="U63" s="53">
        <v>0</v>
      </c>
      <c r="V63" s="2"/>
      <c r="W63" s="40">
        <v>0</v>
      </c>
      <c r="X63" s="52"/>
      <c r="Y63" s="4"/>
      <c r="AB63" s="45"/>
      <c r="AC63" s="2"/>
    </row>
    <row r="64" spans="1:29" ht="15" x14ac:dyDescent="0.25">
      <c r="A64" s="12"/>
      <c r="B64" s="11" t="s">
        <v>1</v>
      </c>
      <c r="C64" s="10">
        <f>SUM(C61:C63)</f>
        <v>200</v>
      </c>
      <c r="D64" s="10">
        <v>0</v>
      </c>
      <c r="E64" s="10">
        <v>0</v>
      </c>
      <c r="F64" s="10">
        <v>9300</v>
      </c>
      <c r="G64" s="5">
        <v>9300</v>
      </c>
      <c r="H64" s="10">
        <v>27203.8</v>
      </c>
      <c r="I64" s="10">
        <v>0</v>
      </c>
      <c r="J64" s="10">
        <v>0</v>
      </c>
      <c r="K64" s="5">
        <v>27203.8</v>
      </c>
      <c r="L64" s="10">
        <v>0</v>
      </c>
      <c r="M64" s="10">
        <v>0</v>
      </c>
      <c r="N64" s="10">
        <v>2151.86</v>
      </c>
      <c r="O64" s="5">
        <v>2151.86</v>
      </c>
      <c r="P64" s="10"/>
      <c r="Q64" s="10"/>
      <c r="R64" s="10"/>
      <c r="S64" s="6"/>
      <c r="T64" s="5">
        <v>38655.660000000003</v>
      </c>
      <c r="U64" s="51">
        <v>40200</v>
      </c>
      <c r="V64" s="2"/>
      <c r="W64" s="50">
        <v>0</v>
      </c>
      <c r="X64" s="29"/>
      <c r="Y64" s="4" t="s">
        <v>39</v>
      </c>
      <c r="AB64" s="45"/>
      <c r="AC64" s="2"/>
    </row>
    <row r="65" spans="1:30" ht="15.75" customHeight="1" x14ac:dyDescent="0.25">
      <c r="A65" s="12"/>
      <c r="E65" s="49"/>
      <c r="F65" s="48"/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7"/>
      <c r="W65" s="29"/>
      <c r="X65" s="29"/>
      <c r="AB65" s="46"/>
      <c r="AC65" s="46"/>
      <c r="AD65" s="46"/>
    </row>
    <row r="66" spans="1:30" ht="15" x14ac:dyDescent="0.25">
      <c r="A66" s="12"/>
      <c r="B66" s="7" t="s">
        <v>38</v>
      </c>
      <c r="C66" s="5">
        <f>(C25+C30+C35+C45+C49+C54+C58+C64)</f>
        <v>20674</v>
      </c>
      <c r="D66" s="5"/>
      <c r="E66" s="5"/>
      <c r="F66" s="5"/>
      <c r="G66" s="5">
        <v>20888.400000000001</v>
      </c>
      <c r="H66" s="5">
        <v>27893.38</v>
      </c>
      <c r="I66" s="5">
        <v>397.18</v>
      </c>
      <c r="J66" s="5">
        <v>389.78</v>
      </c>
      <c r="K66" s="5">
        <v>28680.34</v>
      </c>
      <c r="L66" s="5">
        <v>1268.17</v>
      </c>
      <c r="M66" s="5">
        <v>769.58</v>
      </c>
      <c r="N66" s="5">
        <v>3387.59</v>
      </c>
      <c r="O66" s="5">
        <v>5425.34</v>
      </c>
      <c r="P66" s="5">
        <v>54994.080000000002</v>
      </c>
      <c r="Q66" s="5"/>
      <c r="R66" s="5"/>
      <c r="S66" s="5"/>
      <c r="T66" s="5">
        <v>54650.1</v>
      </c>
      <c r="U66" s="32"/>
      <c r="V66" s="18"/>
      <c r="W66" s="30"/>
      <c r="X66" s="29"/>
      <c r="Y66" s="4"/>
      <c r="AB66" s="45"/>
      <c r="AC66" s="2"/>
    </row>
    <row r="67" spans="1:30" s="42" customFormat="1" ht="15.75" thickBot="1" x14ac:dyDescent="0.3">
      <c r="A67" s="25"/>
      <c r="B67" s="25"/>
      <c r="C67" s="27"/>
      <c r="D67" s="27"/>
      <c r="E67" s="27"/>
      <c r="F67" s="27"/>
      <c r="G67" s="28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5"/>
      <c r="V67" s="25"/>
      <c r="W67" s="26"/>
      <c r="X67" s="26"/>
      <c r="Y67" s="25"/>
    </row>
    <row r="68" spans="1:30" s="42" customFormat="1" ht="15" x14ac:dyDescent="0.25">
      <c r="C68" s="43"/>
      <c r="D68" s="43"/>
      <c r="E68" s="43"/>
      <c r="F68" s="43"/>
      <c r="G68" s="44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W68" s="29"/>
      <c r="X68" s="29"/>
    </row>
    <row r="69" spans="1:30" ht="15" x14ac:dyDescent="0.25">
      <c r="A69" s="41" t="s">
        <v>37</v>
      </c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</row>
    <row r="70" spans="1:30" ht="30" x14ac:dyDescent="0.25">
      <c r="A70" s="12" t="s">
        <v>36</v>
      </c>
      <c r="C70" s="18" t="s">
        <v>28</v>
      </c>
      <c r="D70" s="23">
        <v>44652</v>
      </c>
      <c r="E70" s="22">
        <v>44682</v>
      </c>
      <c r="F70" s="22">
        <v>44713</v>
      </c>
      <c r="G70" s="21" t="s">
        <v>15</v>
      </c>
      <c r="H70" s="22">
        <v>44743</v>
      </c>
      <c r="I70" s="22">
        <v>44774</v>
      </c>
      <c r="J70" s="22">
        <v>44805</v>
      </c>
      <c r="K70" s="21" t="s">
        <v>14</v>
      </c>
      <c r="L70" s="22">
        <v>44835</v>
      </c>
      <c r="M70" s="22">
        <v>44866</v>
      </c>
      <c r="N70" s="22">
        <v>44896</v>
      </c>
      <c r="O70" s="21" t="s">
        <v>13</v>
      </c>
      <c r="P70" s="22">
        <v>44927</v>
      </c>
      <c r="Q70" s="22">
        <v>44958</v>
      </c>
      <c r="R70" s="22">
        <v>44986</v>
      </c>
      <c r="S70" s="21" t="s">
        <v>12</v>
      </c>
      <c r="T70" s="21" t="s">
        <v>11</v>
      </c>
      <c r="U70" s="20" t="s">
        <v>10</v>
      </c>
      <c r="W70" s="37" t="s">
        <v>27</v>
      </c>
      <c r="X70" s="37"/>
      <c r="Y70" s="12" t="s">
        <v>9</v>
      </c>
    </row>
    <row r="71" spans="1:30" ht="15" x14ac:dyDescent="0.25">
      <c r="B71" s="16" t="s">
        <v>35</v>
      </c>
      <c r="C71" s="35">
        <v>18822</v>
      </c>
      <c r="D71" s="40">
        <v>18822</v>
      </c>
      <c r="E71" s="13">
        <v>0</v>
      </c>
      <c r="F71" s="13">
        <v>0</v>
      </c>
      <c r="G71" s="6">
        <v>18822</v>
      </c>
      <c r="H71" s="13">
        <v>0</v>
      </c>
      <c r="I71" s="13">
        <v>0</v>
      </c>
      <c r="J71" s="13">
        <v>0</v>
      </c>
      <c r="K71" s="6">
        <v>0</v>
      </c>
      <c r="L71" s="13">
        <v>0</v>
      </c>
      <c r="M71" s="13">
        <v>0</v>
      </c>
      <c r="N71" s="13">
        <v>0</v>
      </c>
      <c r="O71" s="6">
        <v>0</v>
      </c>
      <c r="P71" s="14">
        <v>0</v>
      </c>
      <c r="Q71" s="13">
        <v>0</v>
      </c>
      <c r="R71" s="13">
        <v>0</v>
      </c>
      <c r="S71" s="5">
        <v>0</v>
      </c>
      <c r="T71" s="6">
        <v>18822</v>
      </c>
      <c r="U71" s="13">
        <v>18822</v>
      </c>
      <c r="V71" s="2"/>
      <c r="W71" s="35">
        <v>0</v>
      </c>
      <c r="X71" s="29"/>
      <c r="Y71" s="4"/>
    </row>
    <row r="72" spans="1:30" ht="15" x14ac:dyDescent="0.25">
      <c r="B72" s="11" t="s">
        <v>1</v>
      </c>
      <c r="C72" s="39">
        <v>18822</v>
      </c>
      <c r="D72" s="39">
        <v>18822</v>
      </c>
      <c r="E72" s="10">
        <v>0</v>
      </c>
      <c r="F72" s="10">
        <v>0</v>
      </c>
      <c r="G72" s="10">
        <v>18822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  <c r="O72" s="10">
        <v>0</v>
      </c>
      <c r="P72" s="10">
        <v>0</v>
      </c>
      <c r="Q72" s="10">
        <v>0</v>
      </c>
      <c r="R72" s="10">
        <v>0</v>
      </c>
      <c r="S72" s="9">
        <v>0</v>
      </c>
      <c r="T72" s="10">
        <v>18822</v>
      </c>
      <c r="U72" s="10">
        <v>18822</v>
      </c>
      <c r="W72" s="39">
        <v>0</v>
      </c>
      <c r="X72" s="29"/>
      <c r="Y72" s="4"/>
    </row>
    <row r="73" spans="1:30" ht="15" x14ac:dyDescent="0.25">
      <c r="B73" s="12"/>
      <c r="C73" s="18"/>
      <c r="D73" s="18"/>
      <c r="E73" s="18"/>
      <c r="F73" s="18"/>
      <c r="G73" s="33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U73" s="18"/>
      <c r="W73" s="29"/>
      <c r="X73" s="29"/>
    </row>
    <row r="74" spans="1:30" ht="30" x14ac:dyDescent="0.25">
      <c r="A74" s="12" t="s">
        <v>34</v>
      </c>
      <c r="C74" s="18" t="s">
        <v>28</v>
      </c>
      <c r="D74" s="23">
        <v>44652</v>
      </c>
      <c r="E74" s="22">
        <v>44682</v>
      </c>
      <c r="F74" s="22">
        <v>44713</v>
      </c>
      <c r="G74" s="21" t="s">
        <v>15</v>
      </c>
      <c r="H74" s="22">
        <v>44743</v>
      </c>
      <c r="I74" s="22">
        <v>44774</v>
      </c>
      <c r="J74" s="22">
        <v>44805</v>
      </c>
      <c r="K74" s="21" t="s">
        <v>14</v>
      </c>
      <c r="L74" s="22">
        <v>44835</v>
      </c>
      <c r="M74" s="22">
        <v>44866</v>
      </c>
      <c r="N74" s="22">
        <v>44896</v>
      </c>
      <c r="O74" s="21" t="s">
        <v>13</v>
      </c>
      <c r="P74" s="22">
        <v>44927</v>
      </c>
      <c r="Q74" s="22">
        <v>44958</v>
      </c>
      <c r="R74" s="22">
        <v>44986</v>
      </c>
      <c r="S74" s="21" t="s">
        <v>12</v>
      </c>
      <c r="T74" s="21" t="s">
        <v>11</v>
      </c>
      <c r="U74" s="20" t="s">
        <v>10</v>
      </c>
      <c r="W74" s="37" t="s">
        <v>27</v>
      </c>
      <c r="X74" s="37"/>
      <c r="Y74" s="12" t="s">
        <v>9</v>
      </c>
    </row>
    <row r="75" spans="1:30" ht="15" x14ac:dyDescent="0.25">
      <c r="B75" s="16" t="s">
        <v>33</v>
      </c>
      <c r="C75" s="13">
        <v>250</v>
      </c>
      <c r="D75" s="13">
        <v>100</v>
      </c>
      <c r="E75" s="13">
        <v>0</v>
      </c>
      <c r="F75" s="13">
        <v>0</v>
      </c>
      <c r="G75" s="6">
        <v>100</v>
      </c>
      <c r="H75" s="13">
        <v>125</v>
      </c>
      <c r="I75" s="13">
        <v>0</v>
      </c>
      <c r="J75" s="13">
        <v>0</v>
      </c>
      <c r="K75" s="6">
        <v>125</v>
      </c>
      <c r="L75" s="13">
        <v>0</v>
      </c>
      <c r="M75" s="13">
        <v>0</v>
      </c>
      <c r="N75" s="13">
        <v>0</v>
      </c>
      <c r="O75" s="6">
        <v>0</v>
      </c>
      <c r="P75" s="14">
        <v>0</v>
      </c>
      <c r="Q75" s="13">
        <v>0</v>
      </c>
      <c r="R75" s="13">
        <v>0</v>
      </c>
      <c r="S75" s="5">
        <v>0</v>
      </c>
      <c r="T75" s="6">
        <v>225</v>
      </c>
      <c r="U75" s="13">
        <v>250</v>
      </c>
      <c r="V75" s="2"/>
      <c r="W75" s="35">
        <v>0</v>
      </c>
      <c r="X75" s="29"/>
      <c r="Y75" s="4"/>
    </row>
    <row r="76" spans="1:30" ht="15" x14ac:dyDescent="0.25">
      <c r="B76" s="11" t="s">
        <v>1</v>
      </c>
      <c r="C76" s="10">
        <v>250</v>
      </c>
      <c r="D76" s="10">
        <v>100</v>
      </c>
      <c r="E76" s="10">
        <v>0</v>
      </c>
      <c r="F76" s="10">
        <v>0</v>
      </c>
      <c r="G76" s="5">
        <v>100</v>
      </c>
      <c r="H76" s="10">
        <v>125</v>
      </c>
      <c r="I76" s="10">
        <v>0</v>
      </c>
      <c r="J76" s="10">
        <v>0</v>
      </c>
      <c r="K76" s="10">
        <v>125</v>
      </c>
      <c r="L76" s="10">
        <v>0</v>
      </c>
      <c r="M76" s="10">
        <v>0</v>
      </c>
      <c r="N76" s="10">
        <v>0</v>
      </c>
      <c r="O76" s="10">
        <v>0</v>
      </c>
      <c r="P76" s="10">
        <v>0</v>
      </c>
      <c r="Q76" s="10">
        <v>0</v>
      </c>
      <c r="R76" s="10">
        <v>0</v>
      </c>
      <c r="S76" s="9">
        <v>0</v>
      </c>
      <c r="T76" s="10">
        <v>225</v>
      </c>
      <c r="U76" s="10">
        <v>250</v>
      </c>
      <c r="W76" s="39">
        <v>0</v>
      </c>
      <c r="X76" s="29"/>
      <c r="Y76" s="4"/>
    </row>
    <row r="77" spans="1:30" ht="15" x14ac:dyDescent="0.25">
      <c r="C77" s="18"/>
      <c r="D77" s="18"/>
      <c r="E77" s="18"/>
      <c r="F77" s="18"/>
      <c r="G77" s="33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U77" s="18"/>
      <c r="W77" s="29"/>
      <c r="X77" s="29"/>
    </row>
    <row r="78" spans="1:30" ht="30" x14ac:dyDescent="0.25">
      <c r="A78" s="12" t="s">
        <v>32</v>
      </c>
      <c r="C78" s="18" t="s">
        <v>28</v>
      </c>
      <c r="D78" s="23">
        <v>44652</v>
      </c>
      <c r="E78" s="22">
        <v>44682</v>
      </c>
      <c r="F78" s="22">
        <v>44713</v>
      </c>
      <c r="G78" s="21" t="s">
        <v>15</v>
      </c>
      <c r="H78" s="22">
        <v>44743</v>
      </c>
      <c r="I78" s="22">
        <v>44774</v>
      </c>
      <c r="J78" s="22">
        <v>44805</v>
      </c>
      <c r="K78" s="21" t="s">
        <v>14</v>
      </c>
      <c r="L78" s="22">
        <v>44835</v>
      </c>
      <c r="M78" s="22">
        <v>44866</v>
      </c>
      <c r="N78" s="22">
        <v>44896</v>
      </c>
      <c r="O78" s="21" t="s">
        <v>13</v>
      </c>
      <c r="P78" s="22">
        <v>44927</v>
      </c>
      <c r="Q78" s="22">
        <v>44958</v>
      </c>
      <c r="R78" s="22">
        <v>44986</v>
      </c>
      <c r="S78" s="21" t="s">
        <v>12</v>
      </c>
      <c r="T78" s="21" t="s">
        <v>11</v>
      </c>
      <c r="U78" s="20" t="s">
        <v>10</v>
      </c>
      <c r="W78" s="37" t="s">
        <v>27</v>
      </c>
      <c r="X78" s="37"/>
      <c r="Y78" s="12" t="s">
        <v>9</v>
      </c>
    </row>
    <row r="79" spans="1:30" ht="15" x14ac:dyDescent="0.25">
      <c r="B79" s="16" t="s">
        <v>31</v>
      </c>
      <c r="C79" s="13">
        <v>470</v>
      </c>
      <c r="D79" s="13">
        <v>145</v>
      </c>
      <c r="E79" s="13">
        <v>395.71</v>
      </c>
      <c r="F79" s="13">
        <v>150</v>
      </c>
      <c r="G79" s="6">
        <v>690.71</v>
      </c>
      <c r="H79" s="13">
        <v>120</v>
      </c>
      <c r="I79" s="13">
        <v>0</v>
      </c>
      <c r="J79" s="13">
        <v>0</v>
      </c>
      <c r="K79" s="6">
        <v>120</v>
      </c>
      <c r="L79" s="13">
        <v>15</v>
      </c>
      <c r="M79" s="13">
        <v>0</v>
      </c>
      <c r="N79" s="13">
        <v>0</v>
      </c>
      <c r="O79" s="6">
        <v>15</v>
      </c>
      <c r="P79" s="14">
        <v>0</v>
      </c>
      <c r="Q79" s="13">
        <v>0</v>
      </c>
      <c r="R79" s="13">
        <v>0</v>
      </c>
      <c r="S79" s="6">
        <v>0</v>
      </c>
      <c r="T79" s="6">
        <v>825.71</v>
      </c>
      <c r="U79" s="13">
        <v>1000</v>
      </c>
      <c r="V79" s="2"/>
      <c r="W79" s="35">
        <v>530</v>
      </c>
      <c r="X79" s="29"/>
      <c r="Y79" s="4" t="s">
        <v>30</v>
      </c>
    </row>
    <row r="80" spans="1:30" ht="15" x14ac:dyDescent="0.25">
      <c r="B80" s="11" t="s">
        <v>1</v>
      </c>
      <c r="C80" s="10">
        <v>470</v>
      </c>
      <c r="D80" s="10">
        <v>145</v>
      </c>
      <c r="E80" s="10">
        <v>395.71</v>
      </c>
      <c r="F80" s="10">
        <v>150</v>
      </c>
      <c r="G80" s="5">
        <v>690.71</v>
      </c>
      <c r="H80" s="10">
        <v>120</v>
      </c>
      <c r="I80" s="10">
        <v>0</v>
      </c>
      <c r="J80" s="10">
        <v>0</v>
      </c>
      <c r="K80" s="10">
        <v>120</v>
      </c>
      <c r="L80" s="10">
        <v>15</v>
      </c>
      <c r="M80" s="10">
        <v>0</v>
      </c>
      <c r="N80" s="10">
        <v>0</v>
      </c>
      <c r="O80" s="10">
        <v>15</v>
      </c>
      <c r="P80" s="10">
        <v>0</v>
      </c>
      <c r="Q80" s="10">
        <v>0</v>
      </c>
      <c r="R80" s="10">
        <v>0</v>
      </c>
      <c r="S80" s="9">
        <v>0</v>
      </c>
      <c r="T80" s="10">
        <v>825.71</v>
      </c>
      <c r="U80" s="10">
        <v>1000</v>
      </c>
      <c r="V80" s="2"/>
      <c r="W80" s="39">
        <v>530</v>
      </c>
      <c r="X80" s="29"/>
      <c r="Y80" s="4"/>
      <c r="AD80" s="38"/>
    </row>
    <row r="81" spans="1:25" ht="15" x14ac:dyDescent="0.25">
      <c r="W81" s="29"/>
      <c r="X81" s="29"/>
    </row>
    <row r="82" spans="1:25" ht="30" x14ac:dyDescent="0.25">
      <c r="A82" s="12" t="s">
        <v>29</v>
      </c>
      <c r="C82" s="18" t="s">
        <v>28</v>
      </c>
      <c r="D82" s="23">
        <v>44652</v>
      </c>
      <c r="E82" s="22">
        <v>44682</v>
      </c>
      <c r="F82" s="22">
        <v>44713</v>
      </c>
      <c r="G82" s="21" t="s">
        <v>15</v>
      </c>
      <c r="H82" s="22">
        <v>44743</v>
      </c>
      <c r="I82" s="22">
        <v>44774</v>
      </c>
      <c r="J82" s="22">
        <v>44805</v>
      </c>
      <c r="K82" s="21" t="s">
        <v>14</v>
      </c>
      <c r="L82" s="22">
        <v>44835</v>
      </c>
      <c r="M82" s="22">
        <v>44866</v>
      </c>
      <c r="N82" s="22">
        <v>44896</v>
      </c>
      <c r="O82" s="21" t="s">
        <v>13</v>
      </c>
      <c r="P82" s="22">
        <v>44927</v>
      </c>
      <c r="Q82" s="22">
        <v>44958</v>
      </c>
      <c r="R82" s="22">
        <v>44986</v>
      </c>
      <c r="S82" s="21" t="s">
        <v>12</v>
      </c>
      <c r="T82" s="21" t="s">
        <v>11</v>
      </c>
      <c r="U82" s="20" t="s">
        <v>10</v>
      </c>
      <c r="W82" s="37" t="s">
        <v>27</v>
      </c>
      <c r="X82" s="37"/>
      <c r="Y82" s="12" t="s">
        <v>9</v>
      </c>
    </row>
    <row r="83" spans="1:25" ht="15" x14ac:dyDescent="0.25">
      <c r="B83" s="16" t="s">
        <v>26</v>
      </c>
      <c r="C83" s="13">
        <v>48</v>
      </c>
      <c r="D83" s="13">
        <v>0</v>
      </c>
      <c r="E83" s="13">
        <v>0</v>
      </c>
      <c r="F83" s="13">
        <v>0</v>
      </c>
      <c r="G83" s="6">
        <v>0</v>
      </c>
      <c r="H83" s="13">
        <v>0</v>
      </c>
      <c r="I83" s="13">
        <v>0</v>
      </c>
      <c r="J83" s="13">
        <v>0</v>
      </c>
      <c r="K83" s="6">
        <v>0</v>
      </c>
      <c r="L83" s="13">
        <v>49.32</v>
      </c>
      <c r="M83" s="13">
        <v>0</v>
      </c>
      <c r="N83" s="13">
        <v>0</v>
      </c>
      <c r="O83" s="6">
        <v>49.32</v>
      </c>
      <c r="P83" s="14">
        <v>0</v>
      </c>
      <c r="Q83" s="13">
        <v>0</v>
      </c>
      <c r="R83" s="13">
        <v>0</v>
      </c>
      <c r="S83" s="6">
        <v>0</v>
      </c>
      <c r="T83" s="6">
        <v>49.32</v>
      </c>
      <c r="U83" s="13">
        <v>49.32</v>
      </c>
      <c r="W83" s="35">
        <v>1.32</v>
      </c>
      <c r="X83" s="29"/>
      <c r="Y83" s="4" t="s">
        <v>25</v>
      </c>
    </row>
    <row r="84" spans="1:25" ht="15" x14ac:dyDescent="0.25">
      <c r="B84" s="16" t="s">
        <v>24</v>
      </c>
      <c r="C84" s="13">
        <v>0</v>
      </c>
      <c r="D84" s="13">
        <v>0</v>
      </c>
      <c r="E84" s="13">
        <v>4650</v>
      </c>
      <c r="F84" s="13">
        <v>4650</v>
      </c>
      <c r="G84" s="6">
        <v>9300</v>
      </c>
      <c r="H84" s="13">
        <v>23550</v>
      </c>
      <c r="I84" s="13">
        <v>0</v>
      </c>
      <c r="J84" s="13">
        <v>0</v>
      </c>
      <c r="K84" s="6">
        <v>23550</v>
      </c>
      <c r="L84" s="13">
        <v>1251.8599999999999</v>
      </c>
      <c r="M84" s="13">
        <v>0</v>
      </c>
      <c r="N84" s="13">
        <v>0</v>
      </c>
      <c r="O84" s="6">
        <v>1251.8599999999999</v>
      </c>
      <c r="P84" s="14">
        <v>0</v>
      </c>
      <c r="Q84" s="13">
        <v>0</v>
      </c>
      <c r="R84" s="13">
        <v>0</v>
      </c>
      <c r="S84" s="6">
        <v>0</v>
      </c>
      <c r="T84" s="6">
        <v>34101.86</v>
      </c>
      <c r="U84" s="13">
        <v>34500</v>
      </c>
      <c r="W84" s="35">
        <v>0</v>
      </c>
      <c r="X84" s="29"/>
      <c r="Y84" s="4" t="s">
        <v>23</v>
      </c>
    </row>
    <row r="85" spans="1:25" ht="15" x14ac:dyDescent="0.25">
      <c r="B85" s="16" t="s">
        <v>22</v>
      </c>
      <c r="C85" s="13">
        <v>100</v>
      </c>
      <c r="D85" s="13">
        <v>0</v>
      </c>
      <c r="E85" s="13">
        <v>0</v>
      </c>
      <c r="F85" s="13">
        <v>0</v>
      </c>
      <c r="G85" s="6">
        <v>0</v>
      </c>
      <c r="H85" s="13">
        <v>0</v>
      </c>
      <c r="I85" s="13">
        <v>0</v>
      </c>
      <c r="J85" s="13">
        <v>0</v>
      </c>
      <c r="K85" s="6"/>
      <c r="L85" s="13">
        <v>35</v>
      </c>
      <c r="M85" s="13">
        <v>0</v>
      </c>
      <c r="N85" s="13">
        <v>0</v>
      </c>
      <c r="O85" s="6">
        <v>35</v>
      </c>
      <c r="P85" s="14">
        <v>0</v>
      </c>
      <c r="Q85" s="13">
        <v>0</v>
      </c>
      <c r="R85" s="13">
        <v>0</v>
      </c>
      <c r="S85" s="6">
        <v>0</v>
      </c>
      <c r="T85" s="6">
        <v>35</v>
      </c>
      <c r="U85" s="13">
        <v>35</v>
      </c>
      <c r="W85" s="36">
        <v>65</v>
      </c>
      <c r="X85" s="29"/>
      <c r="Y85" s="4"/>
    </row>
    <row r="86" spans="1:25" ht="15" x14ac:dyDescent="0.25">
      <c r="B86" s="16" t="s">
        <v>21</v>
      </c>
      <c r="C86" s="13">
        <v>0</v>
      </c>
      <c r="D86" s="13">
        <v>0</v>
      </c>
      <c r="E86" s="13">
        <v>0</v>
      </c>
      <c r="F86" s="13"/>
      <c r="G86" s="6">
        <v>0</v>
      </c>
      <c r="H86" s="13">
        <v>0</v>
      </c>
      <c r="I86" s="13">
        <v>0</v>
      </c>
      <c r="J86" s="13">
        <v>0</v>
      </c>
      <c r="K86" s="6">
        <v>0</v>
      </c>
      <c r="L86" s="13">
        <v>380</v>
      </c>
      <c r="M86" s="13">
        <v>0</v>
      </c>
      <c r="N86" s="13">
        <v>0</v>
      </c>
      <c r="O86" s="6">
        <v>380</v>
      </c>
      <c r="P86" s="14">
        <v>0</v>
      </c>
      <c r="Q86" s="13">
        <v>0</v>
      </c>
      <c r="R86" s="13">
        <v>0</v>
      </c>
      <c r="S86" s="6">
        <v>0</v>
      </c>
      <c r="T86" s="6">
        <v>380</v>
      </c>
      <c r="U86" s="13">
        <v>380</v>
      </c>
      <c r="W86" s="35">
        <v>0</v>
      </c>
      <c r="X86" s="29"/>
      <c r="Y86" s="4"/>
    </row>
    <row r="87" spans="1:25" ht="15" x14ac:dyDescent="0.25">
      <c r="B87" s="11" t="s">
        <v>1</v>
      </c>
      <c r="C87" s="10">
        <f>SUM(C83:C86)</f>
        <v>148</v>
      </c>
      <c r="D87" s="10">
        <v>0</v>
      </c>
      <c r="E87" s="10">
        <v>4650</v>
      </c>
      <c r="F87" s="10">
        <v>4650</v>
      </c>
      <c r="G87" s="5">
        <v>9300</v>
      </c>
      <c r="H87" s="10">
        <v>23550</v>
      </c>
      <c r="I87" s="10">
        <v>0</v>
      </c>
      <c r="J87" s="10">
        <v>0</v>
      </c>
      <c r="K87" s="10">
        <v>23550</v>
      </c>
      <c r="L87" s="10">
        <v>1716.18</v>
      </c>
      <c r="M87" s="10">
        <v>0</v>
      </c>
      <c r="N87" s="10">
        <v>0</v>
      </c>
      <c r="O87" s="10">
        <v>1716.18</v>
      </c>
      <c r="P87" s="10">
        <v>0</v>
      </c>
      <c r="Q87" s="10">
        <v>0</v>
      </c>
      <c r="R87" s="10">
        <v>0</v>
      </c>
      <c r="S87" s="10">
        <v>0</v>
      </c>
      <c r="T87" s="10">
        <v>34566.18</v>
      </c>
      <c r="U87" s="10">
        <v>34964.32</v>
      </c>
      <c r="V87" s="2"/>
      <c r="W87" s="34">
        <v>63.68</v>
      </c>
      <c r="X87" s="29"/>
      <c r="Y87" s="4"/>
    </row>
    <row r="88" spans="1:25" ht="15" x14ac:dyDescent="0.25">
      <c r="C88" s="18"/>
      <c r="D88" s="18"/>
      <c r="E88" s="18"/>
      <c r="F88" s="18"/>
      <c r="G88" s="33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2"/>
      <c r="V88" s="2"/>
      <c r="W88" s="29"/>
      <c r="X88" s="29"/>
    </row>
    <row r="89" spans="1:25" ht="15" x14ac:dyDescent="0.25">
      <c r="B89" s="7" t="s">
        <v>20</v>
      </c>
      <c r="C89" s="5">
        <f>(C72+C76+C80+C87)</f>
        <v>19690</v>
      </c>
      <c r="D89" s="5"/>
      <c r="E89" s="5"/>
      <c r="F89" s="5"/>
      <c r="G89" s="5">
        <f>(G72+G76+G80+G87)</f>
        <v>28912.71</v>
      </c>
      <c r="H89" s="5">
        <v>23795</v>
      </c>
      <c r="I89" s="5">
        <v>0</v>
      </c>
      <c r="J89" s="5">
        <v>0</v>
      </c>
      <c r="K89" s="5">
        <v>23795</v>
      </c>
      <c r="L89" s="5">
        <v>1731.18</v>
      </c>
      <c r="M89" s="5">
        <v>0</v>
      </c>
      <c r="N89" s="5">
        <v>0</v>
      </c>
      <c r="O89" s="5">
        <v>1731.18</v>
      </c>
      <c r="P89" s="5"/>
      <c r="Q89" s="5"/>
      <c r="R89" s="5"/>
      <c r="S89" s="5"/>
      <c r="T89" s="5">
        <v>54438.89</v>
      </c>
      <c r="U89" s="32">
        <v>55036.32</v>
      </c>
      <c r="V89" s="31"/>
      <c r="W89" s="30">
        <v>466.32</v>
      </c>
      <c r="X89" s="29"/>
      <c r="Y89" s="4" t="s">
        <v>19</v>
      </c>
    </row>
    <row r="91" spans="1:25" x14ac:dyDescent="0.2">
      <c r="B91" s="1" t="s">
        <v>18</v>
      </c>
      <c r="C91" s="2">
        <f>+C89-C66</f>
        <v>-984</v>
      </c>
      <c r="W91" s="2">
        <f>+W89-W66</f>
        <v>466.32</v>
      </c>
      <c r="X91" s="2"/>
    </row>
    <row r="92" spans="1:25" ht="15.75" thickBot="1" x14ac:dyDescent="0.3">
      <c r="A92" s="25"/>
      <c r="B92" s="25"/>
      <c r="C92" s="27"/>
      <c r="D92" s="27"/>
      <c r="E92" s="27"/>
      <c r="F92" s="27"/>
      <c r="G92" s="28"/>
      <c r="H92" s="27"/>
      <c r="I92" s="27"/>
      <c r="J92" s="27"/>
      <c r="K92" s="27"/>
      <c r="L92" s="27"/>
      <c r="M92" s="27"/>
      <c r="N92" s="27"/>
      <c r="O92" s="27"/>
      <c r="P92" s="27"/>
      <c r="Q92" s="27"/>
      <c r="R92" s="27"/>
      <c r="S92" s="27"/>
      <c r="T92" s="27"/>
      <c r="U92" s="25"/>
      <c r="V92" s="25"/>
      <c r="W92" s="26"/>
      <c r="X92" s="26"/>
      <c r="Y92" s="25"/>
    </row>
    <row r="93" spans="1:25" x14ac:dyDescent="0.2">
      <c r="W93" s="2"/>
      <c r="X93" s="2"/>
    </row>
    <row r="94" spans="1:25" ht="15" x14ac:dyDescent="0.25">
      <c r="A94" s="24" t="s">
        <v>17</v>
      </c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</row>
    <row r="95" spans="1:25" ht="30" x14ac:dyDescent="0.25">
      <c r="A95" s="12" t="s">
        <v>16</v>
      </c>
      <c r="C95" s="18"/>
      <c r="D95" s="23">
        <v>44652</v>
      </c>
      <c r="E95" s="22">
        <v>44682</v>
      </c>
      <c r="F95" s="22">
        <v>44713</v>
      </c>
      <c r="G95" s="21" t="s">
        <v>15</v>
      </c>
      <c r="H95" s="22">
        <v>44743</v>
      </c>
      <c r="I95" s="22">
        <v>44774</v>
      </c>
      <c r="J95" s="22">
        <v>44805</v>
      </c>
      <c r="K95" s="21" t="s">
        <v>14</v>
      </c>
      <c r="L95" s="22">
        <v>44835</v>
      </c>
      <c r="M95" s="22">
        <v>44866</v>
      </c>
      <c r="N95" s="22">
        <v>44896</v>
      </c>
      <c r="O95" s="21" t="s">
        <v>13</v>
      </c>
      <c r="P95" s="22">
        <v>44927</v>
      </c>
      <c r="Q95" s="22">
        <v>44958</v>
      </c>
      <c r="R95" s="22">
        <v>44986</v>
      </c>
      <c r="S95" s="21" t="s">
        <v>12</v>
      </c>
      <c r="T95" s="21" t="s">
        <v>11</v>
      </c>
      <c r="U95" s="20" t="s">
        <v>10</v>
      </c>
      <c r="Y95" s="12" t="s">
        <v>9</v>
      </c>
    </row>
    <row r="96" spans="1:25" ht="28.5" x14ac:dyDescent="0.2">
      <c r="B96" s="16" t="s">
        <v>8</v>
      </c>
      <c r="C96" s="13">
        <v>29518.62</v>
      </c>
      <c r="D96" s="13">
        <v>0</v>
      </c>
      <c r="E96" s="13">
        <v>0</v>
      </c>
      <c r="F96" s="13">
        <v>0</v>
      </c>
      <c r="G96" s="6">
        <v>0</v>
      </c>
      <c r="H96" s="13">
        <v>3500</v>
      </c>
      <c r="I96" s="13"/>
      <c r="J96" s="13"/>
      <c r="K96" s="6">
        <v>0</v>
      </c>
      <c r="L96" s="13">
        <v>0</v>
      </c>
      <c r="M96" s="13">
        <v>0</v>
      </c>
      <c r="N96" s="13">
        <v>0</v>
      </c>
      <c r="O96" s="6">
        <v>0</v>
      </c>
      <c r="P96" s="14"/>
      <c r="Q96" s="13"/>
      <c r="R96" s="13"/>
      <c r="S96" s="6"/>
      <c r="T96" s="6">
        <v>25003.62</v>
      </c>
      <c r="U96" s="13"/>
      <c r="W96" s="13"/>
      <c r="X96" s="2"/>
      <c r="Y96" s="19" t="s">
        <v>7</v>
      </c>
    </row>
    <row r="97" spans="1:25" ht="15" x14ac:dyDescent="0.25">
      <c r="B97" s="11" t="s">
        <v>1</v>
      </c>
      <c r="C97" s="10">
        <v>29518.62</v>
      </c>
      <c r="D97" s="10">
        <v>0</v>
      </c>
      <c r="E97" s="9">
        <v>0</v>
      </c>
      <c r="F97" s="9">
        <v>0</v>
      </c>
      <c r="G97" s="9">
        <v>0</v>
      </c>
      <c r="H97" s="10">
        <v>3500</v>
      </c>
      <c r="I97" s="9"/>
      <c r="J97" s="9"/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/>
      <c r="Q97" s="9"/>
      <c r="R97" s="9"/>
      <c r="S97" s="9"/>
      <c r="T97" s="10">
        <v>25003.33</v>
      </c>
      <c r="U97" s="10"/>
      <c r="W97" s="9"/>
      <c r="X97" s="2"/>
      <c r="Y97" s="8"/>
    </row>
    <row r="98" spans="1:25" ht="15" x14ac:dyDescent="0.25">
      <c r="B98" s="12"/>
      <c r="C98" s="18"/>
      <c r="D98" s="18"/>
      <c r="G98" s="2"/>
      <c r="W98" s="2"/>
      <c r="X98" s="2"/>
      <c r="Y98" s="17"/>
    </row>
    <row r="99" spans="1:25" ht="15" x14ac:dyDescent="0.25">
      <c r="A99" s="12" t="s">
        <v>6</v>
      </c>
      <c r="B99" s="12" t="s">
        <v>5</v>
      </c>
      <c r="C99" s="18"/>
      <c r="D99" s="18"/>
      <c r="G99" s="1"/>
      <c r="W99" s="2"/>
      <c r="X99" s="2"/>
      <c r="Y99" s="17"/>
    </row>
    <row r="100" spans="1:25" ht="15" x14ac:dyDescent="0.25">
      <c r="A100" s="12"/>
      <c r="B100" s="16" t="s">
        <v>4</v>
      </c>
      <c r="C100" s="13">
        <v>900.22</v>
      </c>
      <c r="D100" s="13">
        <v>0</v>
      </c>
      <c r="E100" s="13">
        <v>0</v>
      </c>
      <c r="F100" s="13">
        <v>0</v>
      </c>
      <c r="G100" s="6">
        <v>0</v>
      </c>
      <c r="H100" s="13"/>
      <c r="I100" s="13"/>
      <c r="J100" s="13"/>
      <c r="K100" s="6">
        <v>153.80000000000001</v>
      </c>
      <c r="L100" s="13">
        <v>0</v>
      </c>
      <c r="M100" s="13">
        <v>0</v>
      </c>
      <c r="N100" s="13">
        <v>0</v>
      </c>
      <c r="O100" s="6"/>
      <c r="P100" s="14"/>
      <c r="Q100" s="13"/>
      <c r="R100" s="13"/>
      <c r="S100" s="6"/>
      <c r="T100" s="6">
        <v>746.42</v>
      </c>
      <c r="U100" s="13"/>
      <c r="W100" s="13"/>
      <c r="X100" s="2"/>
      <c r="Y100" s="4" t="s">
        <v>2</v>
      </c>
    </row>
    <row r="101" spans="1:25" ht="15" x14ac:dyDescent="0.25">
      <c r="A101" s="12"/>
      <c r="B101" s="15" t="s">
        <v>3</v>
      </c>
      <c r="C101" s="13">
        <v>400</v>
      </c>
      <c r="D101" s="13">
        <v>0</v>
      </c>
      <c r="E101" s="13">
        <v>0</v>
      </c>
      <c r="F101" s="13">
        <v>0</v>
      </c>
      <c r="G101" s="6">
        <v>0</v>
      </c>
      <c r="H101" s="13"/>
      <c r="I101" s="13"/>
      <c r="J101" s="13"/>
      <c r="K101" s="6"/>
      <c r="L101" s="13"/>
      <c r="M101" s="13"/>
      <c r="N101" s="13"/>
      <c r="O101" s="6"/>
      <c r="P101" s="14"/>
      <c r="Q101" s="13"/>
      <c r="R101" s="13"/>
      <c r="S101" s="6"/>
      <c r="T101" s="6">
        <v>400</v>
      </c>
      <c r="U101" s="13"/>
      <c r="W101" s="13"/>
      <c r="X101" s="2"/>
      <c r="Y101" s="4" t="s">
        <v>2</v>
      </c>
    </row>
    <row r="102" spans="1:25" ht="15" x14ac:dyDescent="0.25">
      <c r="A102" s="12"/>
      <c r="B102" s="11" t="s">
        <v>1</v>
      </c>
      <c r="C102" s="10">
        <v>1300.22</v>
      </c>
      <c r="D102" s="10">
        <v>0</v>
      </c>
      <c r="E102" s="9">
        <v>0</v>
      </c>
      <c r="F102" s="9">
        <v>0</v>
      </c>
      <c r="G102" s="6">
        <v>0</v>
      </c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10">
        <v>1146.42</v>
      </c>
      <c r="U102" s="10"/>
      <c r="W102" s="9"/>
      <c r="X102" s="2"/>
      <c r="Y102" s="8"/>
    </row>
    <row r="103" spans="1:25" ht="16.5" customHeight="1" x14ac:dyDescent="0.2"/>
    <row r="104" spans="1:25" ht="15" x14ac:dyDescent="0.25">
      <c r="B104" s="7" t="s">
        <v>0</v>
      </c>
      <c r="C104" s="5">
        <v>30818.84</v>
      </c>
      <c r="D104" s="5"/>
      <c r="E104" s="6"/>
      <c r="F104" s="6"/>
      <c r="G104" s="6">
        <v>0</v>
      </c>
      <c r="H104" s="6"/>
      <c r="I104" s="6"/>
      <c r="J104" s="6"/>
      <c r="K104" s="6">
        <v>153.80000000000001</v>
      </c>
      <c r="L104" s="6">
        <v>0</v>
      </c>
      <c r="M104" s="6">
        <v>0</v>
      </c>
      <c r="N104" s="6">
        <v>0</v>
      </c>
      <c r="O104" s="6"/>
      <c r="P104" s="6"/>
      <c r="Q104" s="6"/>
      <c r="R104" s="6"/>
      <c r="S104" s="6"/>
      <c r="T104" s="5">
        <v>26149.75</v>
      </c>
      <c r="U104" s="5"/>
      <c r="W104" s="4"/>
      <c r="Y104" s="4"/>
    </row>
  </sheetData>
  <mergeCells count="12">
    <mergeCell ref="A1:Y1"/>
    <mergeCell ref="A14:Y14"/>
    <mergeCell ref="A15:B15"/>
    <mergeCell ref="A32:B32"/>
    <mergeCell ref="A37:B37"/>
    <mergeCell ref="A47:B47"/>
    <mergeCell ref="A51:B51"/>
    <mergeCell ref="A60:B60"/>
    <mergeCell ref="E65:U65"/>
    <mergeCell ref="AB65:AD65"/>
    <mergeCell ref="A69:Y69"/>
    <mergeCell ref="A94:Y94"/>
  </mergeCell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&amp;C&amp;"Arial,Bold"Stoke by Clare Parish Council
Budget 2022/23</oddHeader>
    <oddFooter>&amp;RVersion 21/03/22</oddFooter>
  </headerFooter>
  <rowBreaks count="3" manualBreakCount="3">
    <brk id="12" max="16383" man="1"/>
    <brk id="54" max="14" man="1"/>
    <brk id="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2022-23 Q3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Judith</dc:creator>
  <cp:lastModifiedBy>Judith Dignum</cp:lastModifiedBy>
  <dcterms:created xsi:type="dcterms:W3CDTF">2023-01-22T16:24:22Z</dcterms:created>
  <dcterms:modified xsi:type="dcterms:W3CDTF">2023-01-22T16:28:33Z</dcterms:modified>
</cp:coreProperties>
</file>